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060"/>
  </bookViews>
  <sheets>
    <sheet name="прил8" sheetId="4" r:id="rId1"/>
  </sheets>
  <definedNames>
    <definedName name="_xlnm.Print_Titles" localSheetId="0">прил8!$13:$13</definedName>
  </definedNames>
  <calcPr calcId="162913" refMode="R1C1"/>
</workbook>
</file>

<file path=xl/calcChain.xml><?xml version="1.0" encoding="utf-8"?>
<calcChain xmlns="http://schemas.openxmlformats.org/spreadsheetml/2006/main">
  <c r="T63" i="4"/>
  <c r="U41" l="1"/>
  <c r="T41"/>
  <c r="U20"/>
  <c r="T20"/>
  <c r="U106" l="1"/>
  <c r="T106"/>
  <c r="T69"/>
  <c r="U156" l="1"/>
  <c r="U153"/>
  <c r="U152" s="1"/>
  <c r="T156"/>
  <c r="T153"/>
  <c r="T152" s="1"/>
  <c r="U146"/>
  <c r="U145" s="1"/>
  <c r="T145"/>
  <c r="U86"/>
  <c r="U85" s="1"/>
  <c r="U84" s="1"/>
  <c r="U83" s="1"/>
  <c r="T86"/>
  <c r="T85" s="1"/>
  <c r="T84" s="1"/>
  <c r="T83" s="1"/>
  <c r="U81"/>
  <c r="U80" s="1"/>
  <c r="U79" s="1"/>
  <c r="U78" s="1"/>
  <c r="U77" s="1"/>
  <c r="T81"/>
  <c r="T80" s="1"/>
  <c r="T79" s="1"/>
  <c r="T78" s="1"/>
  <c r="T77" s="1"/>
  <c r="U33"/>
  <c r="T76" l="1"/>
  <c r="U76"/>
  <c r="U151"/>
  <c r="U150" s="1"/>
  <c r="U149" s="1"/>
  <c r="U148" s="1"/>
  <c r="T151"/>
  <c r="T150" s="1"/>
  <c r="T149" s="1"/>
  <c r="T148" s="1"/>
  <c r="U144" l="1"/>
  <c r="U143" s="1"/>
  <c r="U142" s="1"/>
  <c r="U141" s="1"/>
  <c r="U138"/>
  <c r="U137" s="1"/>
  <c r="U136" s="1"/>
  <c r="U135" s="1"/>
  <c r="U134" s="1"/>
  <c r="U133" s="1"/>
  <c r="U128"/>
  <c r="U124"/>
  <c r="U119"/>
  <c r="U118" s="1"/>
  <c r="U115" s="1"/>
  <c r="U113"/>
  <c r="U112" s="1"/>
  <c r="U109" s="1"/>
  <c r="U105"/>
  <c r="U104" s="1"/>
  <c r="U103" s="1"/>
  <c r="U102" s="1"/>
  <c r="U99"/>
  <c r="U98" s="1"/>
  <c r="U97" s="1"/>
  <c r="U89"/>
  <c r="U69"/>
  <c r="U68" s="1"/>
  <c r="U67" s="1"/>
  <c r="U66" s="1"/>
  <c r="U65" s="1"/>
  <c r="U64" s="1"/>
  <c r="U63" s="1"/>
  <c r="U61"/>
  <c r="U60" s="1"/>
  <c r="U59" s="1"/>
  <c r="U58" s="1"/>
  <c r="U55"/>
  <c r="U54" s="1"/>
  <c r="U53" s="1"/>
  <c r="U52" s="1"/>
  <c r="U51" s="1"/>
  <c r="U48"/>
  <c r="U47" s="1"/>
  <c r="U46" s="1"/>
  <c r="U45" s="1"/>
  <c r="U44" s="1"/>
  <c r="U40"/>
  <c r="U39" s="1"/>
  <c r="U38" s="1"/>
  <c r="U37" s="1"/>
  <c r="U32"/>
  <c r="U31" s="1"/>
  <c r="U28"/>
  <c r="U27" s="1"/>
  <c r="U26" s="1"/>
  <c r="U19"/>
  <c r="U18" s="1"/>
  <c r="U17" s="1"/>
  <c r="U16" s="1"/>
  <c r="U15" s="1"/>
  <c r="T144"/>
  <c r="T143" s="1"/>
  <c r="T142" s="1"/>
  <c r="T141" s="1"/>
  <c r="T138"/>
  <c r="T137" s="1"/>
  <c r="T136" s="1"/>
  <c r="T135" s="1"/>
  <c r="T134" s="1"/>
  <c r="T133" s="1"/>
  <c r="T128"/>
  <c r="T124"/>
  <c r="T119"/>
  <c r="T118" s="1"/>
  <c r="T115" s="1"/>
  <c r="T113"/>
  <c r="T112" s="1"/>
  <c r="T109" s="1"/>
  <c r="T105"/>
  <c r="T104" s="1"/>
  <c r="T103" s="1"/>
  <c r="T102" s="1"/>
  <c r="T99"/>
  <c r="T98" s="1"/>
  <c r="T97" s="1"/>
  <c r="T89"/>
  <c r="T68"/>
  <c r="T67" s="1"/>
  <c r="T66" s="1"/>
  <c r="T65" s="1"/>
  <c r="T61"/>
  <c r="T60" s="1"/>
  <c r="T59" s="1"/>
  <c r="T58" s="1"/>
  <c r="T55"/>
  <c r="T54" s="1"/>
  <c r="T53" s="1"/>
  <c r="T52" s="1"/>
  <c r="T51" s="1"/>
  <c r="T48"/>
  <c r="T47" s="1"/>
  <c r="T46" s="1"/>
  <c r="T45" s="1"/>
  <c r="T44" s="1"/>
  <c r="T40"/>
  <c r="T39" s="1"/>
  <c r="T38" s="1"/>
  <c r="T37" s="1"/>
  <c r="T32"/>
  <c r="T28"/>
  <c r="T27" s="1"/>
  <c r="T26" s="1"/>
  <c r="T19"/>
  <c r="T18" s="1"/>
  <c r="T17" s="1"/>
  <c r="T16" s="1"/>
  <c r="T15" s="1"/>
  <c r="U88" l="1"/>
  <c r="U75" s="1"/>
  <c r="U25"/>
  <c r="U24" s="1"/>
  <c r="U23" s="1"/>
  <c r="T122"/>
  <c r="T121" s="1"/>
  <c r="T25"/>
  <c r="T24" s="1"/>
  <c r="T23" s="1"/>
  <c r="T88"/>
  <c r="T75" s="1"/>
  <c r="U122"/>
  <c r="U121" s="1"/>
  <c r="U50"/>
  <c r="T50"/>
  <c r="U108" l="1"/>
  <c r="U101" s="1"/>
  <c r="T108"/>
  <c r="T101" s="1"/>
</calcChain>
</file>

<file path=xl/sharedStrings.xml><?xml version="1.0" encoding="utf-8"?>
<sst xmlns="http://schemas.openxmlformats.org/spreadsheetml/2006/main" count="344" uniqueCount="140">
  <si>
    <t>Расход</t>
  </si>
  <si>
    <t>ПОФ</t>
  </si>
  <si>
    <t>За счет доходов от оказания платных услуг</t>
  </si>
  <si>
    <t>Бюджетные средства</t>
  </si>
  <si>
    <t>операции сектора государст-венного управления</t>
  </si>
  <si>
    <t>ВР</t>
  </si>
  <si>
    <t>ЦСР</t>
  </si>
  <si>
    <t>ПР</t>
  </si>
  <si>
    <t>РЗ</t>
  </si>
  <si>
    <t>ГЛАВА</t>
  </si>
  <si>
    <t>Наименование</t>
  </si>
  <si>
    <t>КЭСР2</t>
  </si>
  <si>
    <t>КЭСР1</t>
  </si>
  <si>
    <t>КВР</t>
  </si>
  <si>
    <t>КФСР2</t>
  </si>
  <si>
    <t>КФСР1</t>
  </si>
  <si>
    <t>КВСР</t>
  </si>
  <si>
    <t>в том числе:</t>
  </si>
  <si>
    <t>Код по бюджетной классификации</t>
  </si>
  <si>
    <t>7950000190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</si>
  <si>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</si>
  <si>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</si>
  <si>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</si>
  <si>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</si>
  <si>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</si>
  <si>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</si>
  <si>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Реализация муниципальной программы "Обеспечение деятельности органов местного самоуправления"</t>
  </si>
  <si>
    <t>7950000000</t>
  </si>
  <si>
    <t>Муниципальная целевая программа "Обеспечение деятельности органов местного самоуправления"</t>
  </si>
  <si>
    <t>7900000000</t>
  </si>
  <si>
    <t>Муниципальные целевые программы</t>
  </si>
  <si>
    <t>Культура</t>
  </si>
  <si>
    <t>КУЛЬТУРА, КИНЕМАТОГРАФИЯ</t>
  </si>
  <si>
    <t>8100000190</t>
  </si>
  <si>
    <t>Расходы поселений на благоустройство</t>
  </si>
  <si>
    <t>8100000000</t>
  </si>
  <si>
    <t>Благоустройство</t>
  </si>
  <si>
    <t>ЖИЛИЩНО-КОММУНАЛЬНОЕ ХОЗЯЙСТВО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</si>
  <si>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</si>
  <si>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</si>
  <si>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</si>
  <si>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</si>
  <si>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</si>
  <si>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</si>
  <si>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</si>
  <si>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</si>
  <si>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800</t>
  </si>
  <si>
    <t>Иные бюджетные ассигнования</t>
  </si>
  <si>
    <t>242</t>
  </si>
  <si>
    <t>Закупка товаров, работ, услуг в сфере информационно-коммуникационных технологий</t>
  </si>
  <si>
    <t>7920000190</t>
  </si>
  <si>
    <t>Реализация муниципальной программы "Поддержка и развитие малого и среднего предпринимательства""</t>
  </si>
  <si>
    <t>7920000000</t>
  </si>
  <si>
    <t>Муниципальная программа "Поддержка и развитие малого и среднего предпринимательства""</t>
  </si>
  <si>
    <t>7910000190</t>
  </si>
  <si>
    <t>Реализация муниципальной программы "Об энергосбережении и повышении энергетической эффективности на территории поселения"</t>
  </si>
  <si>
    <t>7910000000</t>
  </si>
  <si>
    <t>Муниципальная программа "Об энергосбережении и повышении энергетической эффективности на территории поселения"</t>
  </si>
  <si>
    <t>Другие вопросы в области национальной экономики</t>
  </si>
  <si>
    <t>8200000190</t>
  </si>
  <si>
    <t>Расходы поселений на содержание дорог</t>
  </si>
  <si>
    <t>8200000000</t>
  </si>
  <si>
    <t>Дорожное хозяйство (дорожные фонды)</t>
  </si>
  <si>
    <t>НАЦИОНАЛЬНАЯ ЭКОНОМИКА</t>
  </si>
  <si>
    <t>7931000190</t>
  </si>
  <si>
    <t>Прочие расходы, затраты на уничтожение дикорастущей конопли</t>
  </si>
  <si>
    <t>7930000000</t>
  </si>
  <si>
    <t>Реализация муниципальной программы "Комплексная меры по профилактике терроризма и экстремизма на территории поселения"</t>
  </si>
  <si>
    <t>7930000190</t>
  </si>
  <si>
    <t>Муниципальная программа "Комплексная меры по профилактике терроризма и экстремизма на территории поселения"</t>
  </si>
  <si>
    <t>НАЦИОНАЛЬНАЯ БЕЗОПАСНОСТЬ И ПРАВООХРАНИТЕЛЬНАЯ ДЕЯТЕЛЬНОСТЬ</t>
  </si>
  <si>
    <t>9990051180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</si>
  <si>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</si>
  <si>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</si>
  <si>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</si>
  <si>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</si>
  <si>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</si>
  <si>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</si>
  <si>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</si>
  <si>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</si>
  <si>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на территориях, где отсутствуют военные комиссариаты</t>
  </si>
  <si>
    <t>9990000000</t>
  </si>
  <si>
    <t>9900000000</t>
  </si>
  <si>
    <t>Непрограммные расходы на реализацию переданных полномочий Российской Федерации</t>
  </si>
  <si>
    <t>Мобилизационная и вневойсковая подготовка</t>
  </si>
  <si>
    <t>НАЦИОНАЛЬНАЯ ОБОРОНА</t>
  </si>
  <si>
    <t>8000000190</t>
  </si>
  <si>
    <t>Расходы поселений на запрет розничной продажи алкогольной продукции</t>
  </si>
  <si>
    <t>8000000000</t>
  </si>
  <si>
    <t>129</t>
  </si>
  <si>
    <t>7720000110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</si>
  <si>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</si>
  <si>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</si>
  <si>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</si>
  <si>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</si>
  <si>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</si>
  <si>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Расходы на выплаты по оплате труда работников органов местного самоуправления</t>
  </si>
  <si>
    <t>7720000000</t>
  </si>
  <si>
    <t>7700000000</t>
  </si>
  <si>
    <t>Функционирование деятельности органов местного самоуправления</t>
  </si>
  <si>
    <t>Другие общегосударственные вопросы</t>
  </si>
  <si>
    <t>7780000110</t>
  </si>
  <si>
    <t>Расходы на выплаты по  оплате  труда работников органов местного самоуправления</t>
  </si>
  <si>
    <t>7780000000</t>
  </si>
  <si>
    <t>7720000190</t>
  </si>
  <si>
    <t>Обеспечение выполнения функций органами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</si>
  <si>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</si>
  <si>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7730000110</t>
  </si>
  <si>
    <t>Расходы на выплаты по оплате труда работников местного самоупарвления</t>
  </si>
  <si>
    <t>7730000000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</si>
  <si>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</si>
  <si>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</si>
  <si>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Сумма на 2020 год с учетом изменений</t>
  </si>
  <si>
    <t>(тыс.руб)</t>
  </si>
  <si>
    <t>Приложение 8</t>
  </si>
  <si>
    <t>Резервные фонды</t>
  </si>
  <si>
    <t>Резервные средства</t>
  </si>
  <si>
    <t>870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</si>
  <si>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</si>
  <si>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</si>
  <si>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</si>
  <si>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Закупка энергетических ресурсов</t>
  </si>
  <si>
    <t>СОЦИАЛЬНАЯ ПОЛИТИКА</t>
  </si>
  <si>
    <t>Социальное обеспечение населения</t>
  </si>
  <si>
    <t>Расходы поселений на социальное обеспечение населения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</si>
  <si>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</si>
  <si>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</si>
  <si>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</si>
  <si>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Расходы поселений на расходы по пожарной безопасности</t>
  </si>
  <si>
    <t>к Решению  Хурала представителей</t>
  </si>
  <si>
    <t>Администрация сельского поселения сумон Хайыраканский муниципального района "Улуг-Хемский кожуун Республики Тыва"</t>
  </si>
  <si>
    <t xml:space="preserve">  на  2024 год и плановый период 2025 и 2026 годов.</t>
  </si>
  <si>
    <t>Сумма на 2025 год</t>
  </si>
  <si>
    <t>Сумма на        2026 год</t>
  </si>
  <si>
    <t>106,,2</t>
  </si>
  <si>
    <t>сумон Хайыраканский Улуг-Хемского кожууна Республики Тыва</t>
  </si>
  <si>
    <t>Ведомственная структура расходов бюджета сельского поселения сумон Хайыраканский  муниципального района "Улуг-Хемский кожуун Республики Тыва"  на 2026 и 2025 годов</t>
  </si>
  <si>
    <t xml:space="preserve">«О  бюджете сельского поселения сумон Хайыраканский  муниципального района </t>
  </si>
  <si>
    <t>"Улуг-Хемский  кожуун Республики Тыва"</t>
  </si>
  <si>
    <r>
      <t>от "29" декабря 2</t>
    </r>
    <r>
      <rPr>
        <u/>
        <sz val="10"/>
        <rFont val="Times New Roman"/>
        <family val="1"/>
        <charset val="204"/>
      </rPr>
      <t>023</t>
    </r>
    <r>
      <rPr>
        <sz val="10"/>
        <rFont val="Times New Roman"/>
        <family val="1"/>
        <charset val="204"/>
      </rPr>
      <t>г.  № 71</t>
    </r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</si>
</sst>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6" formatCode="00;[Red]\-00;&quot;&quot;"/>
    <numFmt numFmtId="167" formatCode="000;[Red]\-000;&quot;&quot;"/>
    <numFmt numFmtId="168" formatCode="0000000;[Red]\-0000000;&quot;&quot;"/>
    <numFmt numFmtId="169" formatCode="000"/>
    <numFmt numFmtId="170" formatCode="00\.00\.00"/>
    <numFmt numFmtId="174" formatCode="#,##0.0_ ;[Red]\-#,##0.0\ 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Font="1" applyFill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164" fontId="3" fillId="0" borderId="7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1" applyFont="1" applyFill="1" applyBorder="1" applyProtection="1">
      <protection hidden="1"/>
    </xf>
    <xf numFmtId="0" fontId="1" fillId="0" borderId="16" xfId="1" applyNumberFormat="1" applyFont="1" applyFill="1" applyBorder="1" applyAlignment="1" applyProtection="1">
      <protection hidden="1"/>
    </xf>
    <xf numFmtId="0" fontId="1" fillId="0" borderId="17" xfId="1" applyNumberFormat="1" applyFont="1" applyFill="1" applyBorder="1" applyAlignment="1" applyProtection="1">
      <alignment horizontal="centerContinuous"/>
      <protection hidden="1"/>
    </xf>
    <xf numFmtId="0" fontId="1" fillId="0" borderId="18" xfId="1" applyNumberFormat="1" applyFont="1" applyFill="1" applyBorder="1" applyAlignment="1" applyProtection="1">
      <alignment horizontal="centerContinuous"/>
      <protection hidden="1"/>
    </xf>
    <xf numFmtId="0" fontId="1" fillId="0" borderId="17" xfId="1" applyFont="1" applyFill="1" applyBorder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4" applyFont="1" applyBorder="1" applyAlignment="1" applyProtection="1">
      <alignment horizontal="right"/>
      <protection hidden="1"/>
    </xf>
    <xf numFmtId="0" fontId="6" fillId="0" borderId="0" xfId="4" applyNumberFormat="1" applyFont="1" applyFill="1" applyBorder="1" applyAlignment="1" applyProtection="1">
      <alignment horizontal="right" vertical="center"/>
      <protection hidden="1"/>
    </xf>
    <xf numFmtId="0" fontId="6" fillId="0" borderId="0" xfId="4" applyNumberFormat="1" applyFont="1" applyFill="1" applyBorder="1" applyAlignment="1" applyProtection="1">
      <alignment horizontal="right" vertical="top"/>
      <protection hidden="1"/>
    </xf>
    <xf numFmtId="0" fontId="6" fillId="0" borderId="0" xfId="4" applyNumberFormat="1" applyFont="1" applyFill="1" applyBorder="1" applyAlignment="1" applyProtection="1">
      <alignment horizontal="right"/>
      <protection hidden="1"/>
    </xf>
    <xf numFmtId="0" fontId="6" fillId="0" borderId="0" xfId="5" applyFont="1" applyBorder="1" applyAlignment="1" applyProtection="1">
      <alignment horizontal="right"/>
      <protection hidden="1"/>
    </xf>
    <xf numFmtId="0" fontId="10" fillId="0" borderId="0" xfId="1" applyFont="1" applyProtection="1">
      <protection hidden="1"/>
    </xf>
    <xf numFmtId="0" fontId="11" fillId="0" borderId="9" xfId="1" applyNumberFormat="1" applyFont="1" applyFill="1" applyBorder="1" applyAlignment="1" applyProtection="1">
      <alignment horizontal="center"/>
      <protection hidden="1"/>
    </xf>
    <xf numFmtId="164" fontId="3" fillId="0" borderId="14" xfId="1" applyNumberFormat="1" applyFont="1" applyFill="1" applyBorder="1" applyAlignment="1" applyProtection="1">
      <protection hidden="1"/>
    </xf>
    <xf numFmtId="174" fontId="1" fillId="0" borderId="0" xfId="1" applyNumberFormat="1"/>
    <xf numFmtId="0" fontId="11" fillId="0" borderId="8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8" xfId="5" applyNumberFormat="1" applyFont="1" applyFill="1" applyBorder="1" applyAlignment="1" applyProtection="1">
      <alignment horizontal="center" vertical="center"/>
      <protection hidden="1"/>
    </xf>
    <xf numFmtId="168" fontId="9" fillId="0" borderId="8" xfId="5" applyNumberFormat="1" applyFont="1" applyFill="1" applyBorder="1" applyAlignment="1" applyProtection="1">
      <alignment horizontal="center" vertical="center"/>
      <protection hidden="1"/>
    </xf>
    <xf numFmtId="167" fontId="9" fillId="0" borderId="8" xfId="5" applyNumberFormat="1" applyFont="1" applyFill="1" applyBorder="1" applyAlignment="1" applyProtection="1">
      <alignment horizontal="center" vertical="center"/>
      <protection hidden="1"/>
    </xf>
    <xf numFmtId="0" fontId="9" fillId="0" borderId="8" xfId="5" applyNumberFormat="1" applyFont="1" applyFill="1" applyBorder="1" applyAlignment="1" applyProtection="1">
      <alignment horizontal="center" vertical="center"/>
      <protection hidden="1"/>
    </xf>
    <xf numFmtId="0" fontId="11" fillId="0" borderId="8" xfId="5" applyNumberFormat="1" applyFont="1" applyFill="1" applyBorder="1" applyAlignment="1" applyProtection="1">
      <alignment horizontal="center" vertical="center"/>
      <protection hidden="1"/>
    </xf>
    <xf numFmtId="2" fontId="11" fillId="0" borderId="8" xfId="5" applyNumberFormat="1" applyFont="1" applyFill="1" applyBorder="1" applyAlignment="1" applyProtection="1">
      <alignment horizontal="center" vertical="center"/>
      <protection hidden="1"/>
    </xf>
    <xf numFmtId="4" fontId="11" fillId="0" borderId="8" xfId="5" applyNumberFormat="1" applyFont="1" applyFill="1" applyBorder="1" applyAlignment="1" applyProtection="1">
      <alignment horizontal="center" vertic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8" xfId="1" applyNumberFormat="1" applyFont="1" applyFill="1" applyBorder="1" applyAlignment="1" applyProtection="1">
      <alignment vertical="top" wrapText="1"/>
      <protection hidden="1"/>
    </xf>
    <xf numFmtId="169" fontId="11" fillId="0" borderId="8" xfId="5" applyNumberFormat="1" applyFont="1" applyFill="1" applyBorder="1" applyAlignment="1" applyProtection="1">
      <alignment horizontal="center" vertical="center"/>
      <protection hidden="1"/>
    </xf>
    <xf numFmtId="168" fontId="11" fillId="0" borderId="8" xfId="5" applyNumberFormat="1" applyFont="1" applyFill="1" applyBorder="1" applyAlignment="1" applyProtection="1">
      <alignment horizontal="center" vertical="center"/>
      <protection hidden="1"/>
    </xf>
    <xf numFmtId="167" fontId="11" fillId="0" borderId="8" xfId="5" applyNumberFormat="1" applyFont="1" applyFill="1" applyBorder="1" applyAlignment="1" applyProtection="1">
      <alignment horizontal="center" vertical="center"/>
      <protection hidden="1"/>
    </xf>
    <xf numFmtId="169" fontId="9" fillId="0" borderId="8" xfId="5" applyNumberFormat="1" applyFont="1" applyFill="1" applyBorder="1" applyAlignment="1" applyProtection="1">
      <alignment horizontal="center" vertical="center"/>
      <protection hidden="1"/>
    </xf>
    <xf numFmtId="170" fontId="2" fillId="0" borderId="21" xfId="1" applyNumberFormat="1" applyFont="1" applyFill="1" applyBorder="1" applyAlignment="1" applyProtection="1">
      <protection hidden="1"/>
    </xf>
    <xf numFmtId="170" fontId="2" fillId="0" borderId="19" xfId="1" applyNumberFormat="1" applyFont="1" applyFill="1" applyBorder="1" applyAlignment="1" applyProtection="1">
      <protection hidden="1"/>
    </xf>
    <xf numFmtId="169" fontId="9" fillId="0" borderId="8" xfId="5" applyNumberFormat="1" applyFont="1" applyFill="1" applyBorder="1" applyAlignment="1" applyProtection="1">
      <alignment wrapText="1"/>
      <protection hidden="1"/>
    </xf>
    <xf numFmtId="169" fontId="11" fillId="0" borderId="8" xfId="5" applyNumberFormat="1" applyFont="1" applyFill="1" applyBorder="1" applyAlignment="1" applyProtection="1">
      <alignment wrapText="1"/>
      <protection hidden="1"/>
    </xf>
    <xf numFmtId="166" fontId="9" fillId="0" borderId="8" xfId="5" applyNumberFormat="1" applyFont="1" applyFill="1" applyBorder="1" applyAlignment="1" applyProtection="1">
      <alignment horizontal="center" vertical="center"/>
      <protection hidden="1"/>
    </xf>
    <xf numFmtId="169" fontId="9" fillId="0" borderId="8" xfId="5" applyNumberFormat="1" applyFont="1" applyFill="1" applyBorder="1" applyAlignment="1" applyProtection="1">
      <alignment vertical="center" wrapText="1"/>
      <protection hidden="1"/>
    </xf>
    <xf numFmtId="169" fontId="11" fillId="0" borderId="8" xfId="5" applyNumberFormat="1" applyFont="1" applyFill="1" applyBorder="1" applyAlignment="1" applyProtection="1">
      <alignment vertical="center" wrapText="1"/>
      <protection hidden="1"/>
    </xf>
    <xf numFmtId="166" fontId="11" fillId="0" borderId="8" xfId="5" applyNumberFormat="1" applyFont="1" applyFill="1" applyBorder="1" applyAlignment="1" applyProtection="1">
      <alignment horizontal="center" vertical="center"/>
      <protection hidden="1"/>
    </xf>
    <xf numFmtId="0" fontId="1" fillId="0" borderId="0" xfId="1" applyBorder="1"/>
    <xf numFmtId="0" fontId="1" fillId="0" borderId="8" xfId="1" applyBorder="1"/>
    <xf numFmtId="170" fontId="2" fillId="0" borderId="20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Border="1" applyProtection="1">
      <protection hidden="1"/>
    </xf>
    <xf numFmtId="0" fontId="7" fillId="0" borderId="0" xfId="5" applyNumberFormat="1" applyFont="1" applyFill="1" applyAlignment="1" applyProtection="1">
      <alignment horizontal="center" vertical="top" wrapText="1"/>
      <protection hidden="1"/>
    </xf>
    <xf numFmtId="169" fontId="9" fillId="0" borderId="8" xfId="5" applyNumberFormat="1" applyFont="1" applyFill="1" applyBorder="1" applyAlignment="1" applyProtection="1">
      <alignment vertical="center" wrapText="1"/>
      <protection hidden="1"/>
    </xf>
    <xf numFmtId="166" fontId="9" fillId="0" borderId="8" xfId="5" applyNumberFormat="1" applyFont="1" applyFill="1" applyBorder="1" applyAlignment="1" applyProtection="1">
      <alignment horizontal="center" vertical="center"/>
      <protection hidden="1"/>
    </xf>
    <xf numFmtId="170" fontId="2" fillId="0" borderId="21" xfId="1" applyNumberFormat="1" applyFont="1" applyFill="1" applyBorder="1" applyAlignment="1" applyProtection="1">
      <protection hidden="1"/>
    </xf>
    <xf numFmtId="170" fontId="2" fillId="0" borderId="19" xfId="1" applyNumberFormat="1" applyFont="1" applyFill="1" applyBorder="1" applyAlignment="1" applyProtection="1">
      <protection hidden="1"/>
    </xf>
    <xf numFmtId="170" fontId="2" fillId="0" borderId="20" xfId="1" applyNumberFormat="1" applyFont="1" applyFill="1" applyBorder="1" applyAlignment="1" applyProtection="1">
      <protection hidden="1"/>
    </xf>
    <xf numFmtId="170" fontId="2" fillId="0" borderId="2" xfId="1" applyNumberFormat="1" applyFont="1" applyFill="1" applyBorder="1" applyAlignment="1" applyProtection="1">
      <protection hidden="1"/>
    </xf>
    <xf numFmtId="170" fontId="2" fillId="0" borderId="1" xfId="1" applyNumberFormat="1" applyFont="1" applyFill="1" applyBorder="1" applyAlignment="1" applyProtection="1">
      <protection hidden="1"/>
    </xf>
    <xf numFmtId="170" fontId="2" fillId="0" borderId="3" xfId="1" applyNumberFormat="1" applyFont="1" applyFill="1" applyBorder="1" applyAlignment="1" applyProtection="1">
      <protection hidden="1"/>
    </xf>
    <xf numFmtId="169" fontId="11" fillId="0" borderId="8" xfId="5" applyNumberFormat="1" applyFont="1" applyFill="1" applyBorder="1" applyAlignment="1" applyProtection="1">
      <alignment vertical="center" wrapText="1"/>
      <protection hidden="1"/>
    </xf>
    <xf numFmtId="166" fontId="11" fillId="0" borderId="8" xfId="5" applyNumberFormat="1" applyFont="1" applyFill="1" applyBorder="1" applyAlignment="1" applyProtection="1">
      <alignment horizontal="center" vertical="center"/>
      <protection hidden="1"/>
    </xf>
    <xf numFmtId="0" fontId="9" fillId="0" borderId="8" xfId="1" applyNumberFormat="1" applyFont="1" applyFill="1" applyBorder="1" applyAlignment="1" applyProtection="1">
      <alignment horizontal="center" vertical="top"/>
      <protection hidden="1"/>
    </xf>
    <xf numFmtId="0" fontId="9" fillId="0" borderId="8" xfId="1" applyNumberFormat="1" applyFont="1" applyFill="1" applyBorder="1" applyAlignment="1" applyProtection="1">
      <alignment horizontal="center" vertical="center"/>
      <protection hidden="1"/>
    </xf>
    <xf numFmtId="170" fontId="2" fillId="0" borderId="24" xfId="1" applyNumberFormat="1" applyFont="1" applyFill="1" applyBorder="1" applyAlignment="1" applyProtection="1">
      <protection hidden="1"/>
    </xf>
    <xf numFmtId="170" fontId="2" fillId="0" borderId="22" xfId="1" applyNumberFormat="1" applyFont="1" applyFill="1" applyBorder="1" applyAlignment="1" applyProtection="1">
      <protection hidden="1"/>
    </xf>
    <xf numFmtId="170" fontId="2" fillId="0" borderId="23" xfId="1" applyNumberFormat="1" applyFont="1" applyFill="1" applyBorder="1" applyAlignment="1" applyProtection="1">
      <protection hidden="1"/>
    </xf>
  </cellXfs>
  <cellStyles count="6">
    <cellStyle name="Обычный" xfId="0" builtinId="0"/>
    <cellStyle name="Обычный 2" xfId="1"/>
    <cellStyle name="Обычный 2 14 2 2" xfId="5"/>
    <cellStyle name="Обычный 2 2" xfId="3"/>
    <cellStyle name="Обычный 2 26" xfId="2"/>
    <cellStyle name="Обычный 2 26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57"/>
  <sheetViews>
    <sheetView showGridLines="0" tabSelected="1" topLeftCell="L1" workbookViewId="0">
      <selection activeCell="L1" sqref="A1:AA158"/>
    </sheetView>
  </sheetViews>
  <sheetFormatPr defaultColWidth="9.140625" defaultRowHeight="12.75"/>
  <cols>
    <col min="1" max="11" width="0" style="1" hidden="1" customWidth="1"/>
    <col min="12" max="12" width="47.5703125" style="1" customWidth="1"/>
    <col min="13" max="13" width="6.7109375" style="1" customWidth="1"/>
    <col min="14" max="14" width="4.28515625" style="1" customWidth="1"/>
    <col min="15" max="15" width="4.140625" style="1" customWidth="1"/>
    <col min="16" max="16" width="10.5703125" style="1" customWidth="1"/>
    <col min="17" max="17" width="5.140625" style="1" customWidth="1"/>
    <col min="18" max="19" width="0" style="1" hidden="1" customWidth="1"/>
    <col min="20" max="20" width="9.5703125" style="1" customWidth="1"/>
    <col min="21" max="21" width="10.28515625" style="1" customWidth="1"/>
    <col min="22" max="26" width="0" style="1" hidden="1" customWidth="1"/>
    <col min="27" max="27" width="8.85546875" style="1" customWidth="1"/>
    <col min="28" max="255" width="9.140625" style="1" customWidth="1"/>
    <col min="256" max="16384" width="9.140625" style="1"/>
  </cols>
  <sheetData>
    <row r="1" spans="1:31" ht="13.5" customHeight="1">
      <c r="A1" s="26"/>
      <c r="B1" s="26"/>
      <c r="C1" s="26"/>
      <c r="D1" s="26"/>
      <c r="E1" s="26"/>
      <c r="F1" s="4"/>
      <c r="G1" s="2"/>
      <c r="H1" s="2"/>
      <c r="I1" s="2"/>
      <c r="J1" s="2"/>
      <c r="K1" s="2"/>
      <c r="L1" s="2"/>
      <c r="M1" s="2"/>
      <c r="N1" s="2"/>
      <c r="O1" s="3"/>
      <c r="P1" s="3"/>
      <c r="Q1" s="2"/>
      <c r="R1" s="2"/>
      <c r="S1" s="24"/>
      <c r="T1" s="2"/>
      <c r="U1" s="27" t="s">
        <v>114</v>
      </c>
      <c r="V1" s="2"/>
      <c r="W1" s="2"/>
      <c r="X1" s="2"/>
      <c r="Y1" s="2"/>
      <c r="Z1" s="2"/>
      <c r="AA1" s="2"/>
    </row>
    <row r="2" spans="1:31" ht="13.5" customHeight="1">
      <c r="A2" s="25"/>
      <c r="B2" s="25"/>
      <c r="C2" s="25"/>
      <c r="D2" s="25"/>
      <c r="E2" s="25"/>
      <c r="F2" s="4"/>
      <c r="G2" s="2"/>
      <c r="H2" s="2"/>
      <c r="I2" s="2"/>
      <c r="J2" s="2"/>
      <c r="K2" s="2"/>
      <c r="L2" s="2"/>
      <c r="M2" s="2"/>
      <c r="N2" s="2"/>
      <c r="O2" s="22"/>
      <c r="P2" s="22"/>
      <c r="Q2" s="22"/>
      <c r="R2" s="22"/>
      <c r="S2" s="22"/>
      <c r="T2" s="2"/>
      <c r="U2" s="28" t="s">
        <v>129</v>
      </c>
      <c r="V2" s="2"/>
      <c r="W2" s="2"/>
      <c r="X2" s="2"/>
      <c r="Y2" s="2"/>
      <c r="Z2" s="2"/>
      <c r="AA2" s="2"/>
    </row>
    <row r="3" spans="1:31" ht="13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"/>
      <c r="U3" s="29" t="s">
        <v>135</v>
      </c>
      <c r="V3" s="2"/>
      <c r="W3" s="2"/>
      <c r="X3" s="2"/>
      <c r="Y3" s="2"/>
      <c r="Z3" s="2"/>
      <c r="AA3" s="2"/>
    </row>
    <row r="4" spans="1:31" ht="13.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"/>
      <c r="U4" s="29" t="s">
        <v>137</v>
      </c>
      <c r="V4" s="2"/>
      <c r="W4" s="2"/>
      <c r="X4" s="2"/>
      <c r="Y4" s="2"/>
      <c r="Z4" s="2"/>
      <c r="AA4" s="2"/>
    </row>
    <row r="5" spans="1:31" ht="13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"/>
      <c r="U5" s="30" t="s">
        <v>138</v>
      </c>
      <c r="V5" s="2"/>
      <c r="W5" s="2"/>
      <c r="X5" s="2"/>
      <c r="Y5" s="2"/>
      <c r="Z5" s="2"/>
      <c r="AA5" s="2"/>
    </row>
    <row r="6" spans="1:31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4"/>
      <c r="N6" s="24"/>
      <c r="O6" s="24"/>
      <c r="P6" s="24"/>
      <c r="Q6" s="24"/>
      <c r="R6" s="24"/>
      <c r="S6" s="24"/>
      <c r="T6" s="2"/>
      <c r="U6" s="27" t="s">
        <v>131</v>
      </c>
      <c r="V6" s="2"/>
      <c r="W6" s="2"/>
      <c r="X6" s="2"/>
      <c r="Y6" s="2"/>
      <c r="Z6" s="2"/>
      <c r="AA6" s="2"/>
    </row>
    <row r="7" spans="1:31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4"/>
      <c r="N7" s="24"/>
      <c r="O7" s="24"/>
      <c r="P7" s="24"/>
      <c r="Q7" s="24"/>
      <c r="R7" s="24"/>
      <c r="S7" s="24"/>
      <c r="T7" s="2"/>
      <c r="U7" s="31" t="s">
        <v>139</v>
      </c>
      <c r="V7" s="2"/>
      <c r="W7" s="2"/>
      <c r="X7" s="2"/>
      <c r="Y7" s="2"/>
      <c r="Z7" s="2"/>
      <c r="AA7" s="2"/>
    </row>
    <row r="8" spans="1:31" ht="9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1" ht="31.9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64" t="s">
        <v>136</v>
      </c>
      <c r="M9" s="64"/>
      <c r="N9" s="64"/>
      <c r="O9" s="64"/>
      <c r="P9" s="64"/>
      <c r="Q9" s="64"/>
      <c r="R9" s="64"/>
      <c r="S9" s="64"/>
      <c r="T9" s="64"/>
      <c r="U9" s="64"/>
      <c r="V9" s="2"/>
      <c r="W9" s="2"/>
      <c r="X9" s="2"/>
      <c r="Y9" s="2"/>
      <c r="Z9" s="2"/>
      <c r="AA9" s="2"/>
    </row>
    <row r="10" spans="1:31" ht="13.5" thickBo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2"/>
      <c r="O10" s="22"/>
      <c r="P10" s="22"/>
      <c r="Q10" s="22"/>
      <c r="R10" s="22"/>
      <c r="S10" s="22"/>
      <c r="T10" s="2"/>
      <c r="U10" s="32" t="s">
        <v>113</v>
      </c>
      <c r="V10" s="2"/>
      <c r="W10" s="2"/>
      <c r="X10" s="2"/>
      <c r="Y10" s="2"/>
      <c r="Z10" s="2"/>
      <c r="AA10" s="2"/>
    </row>
    <row r="11" spans="1:31" ht="12.75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75" t="s">
        <v>18</v>
      </c>
      <c r="N11" s="75"/>
      <c r="O11" s="75"/>
      <c r="P11" s="75"/>
      <c r="Q11" s="75"/>
      <c r="R11" s="75"/>
      <c r="S11" s="76"/>
      <c r="T11" s="76"/>
      <c r="U11" s="76"/>
      <c r="V11" s="21"/>
      <c r="W11" s="20" t="s">
        <v>17</v>
      </c>
      <c r="X11" s="19"/>
      <c r="Y11" s="18"/>
      <c r="Z11" s="17"/>
      <c r="AA11" s="2"/>
    </row>
    <row r="12" spans="1:31" ht="46.15" customHeight="1">
      <c r="A12" s="36" t="s">
        <v>16</v>
      </c>
      <c r="B12" s="36" t="s">
        <v>15</v>
      </c>
      <c r="C12" s="36" t="s">
        <v>14</v>
      </c>
      <c r="D12" s="36"/>
      <c r="E12" s="36"/>
      <c r="F12" s="36"/>
      <c r="G12" s="36" t="s">
        <v>13</v>
      </c>
      <c r="H12" s="36"/>
      <c r="I12" s="36"/>
      <c r="J12" s="36" t="s">
        <v>12</v>
      </c>
      <c r="K12" s="36" t="s">
        <v>11</v>
      </c>
      <c r="L12" s="36" t="s">
        <v>10</v>
      </c>
      <c r="M12" s="36" t="s">
        <v>9</v>
      </c>
      <c r="N12" s="36" t="s">
        <v>8</v>
      </c>
      <c r="O12" s="36" t="s">
        <v>7</v>
      </c>
      <c r="P12" s="36" t="s">
        <v>6</v>
      </c>
      <c r="Q12" s="36" t="s">
        <v>5</v>
      </c>
      <c r="R12" s="36" t="s">
        <v>4</v>
      </c>
      <c r="S12" s="36" t="s">
        <v>112</v>
      </c>
      <c r="T12" s="36" t="s">
        <v>132</v>
      </c>
      <c r="U12" s="36" t="s">
        <v>133</v>
      </c>
      <c r="V12" s="44"/>
      <c r="W12" s="16" t="s">
        <v>3</v>
      </c>
      <c r="X12" s="15" t="s">
        <v>2</v>
      </c>
      <c r="Y12" s="14" t="s">
        <v>1</v>
      </c>
      <c r="Z12" s="13" t="s">
        <v>0</v>
      </c>
      <c r="AA12" s="8"/>
    </row>
    <row r="13" spans="1:31" ht="12.75" customHeight="1" thickBo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>
        <v>1</v>
      </c>
      <c r="M13" s="33">
        <v>2</v>
      </c>
      <c r="N13" s="33">
        <v>3</v>
      </c>
      <c r="O13" s="33">
        <v>4</v>
      </c>
      <c r="P13" s="33">
        <v>5</v>
      </c>
      <c r="Q13" s="33">
        <v>6</v>
      </c>
      <c r="R13" s="33">
        <v>7</v>
      </c>
      <c r="S13" s="33">
        <v>8</v>
      </c>
      <c r="T13" s="33">
        <v>7</v>
      </c>
      <c r="U13" s="33">
        <v>8</v>
      </c>
      <c r="V13" s="12"/>
      <c r="W13" s="11">
        <v>9</v>
      </c>
      <c r="X13" s="11">
        <v>10</v>
      </c>
      <c r="Y13" s="10">
        <v>11</v>
      </c>
      <c r="Z13" s="9">
        <v>12</v>
      </c>
      <c r="AA13" s="8"/>
    </row>
    <row r="14" spans="1:31" ht="25.15" customHeight="1">
      <c r="A14" s="73" t="s">
        <v>130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46">
        <v>966</v>
      </c>
      <c r="N14" s="57">
        <v>0</v>
      </c>
      <c r="O14" s="57">
        <v>0</v>
      </c>
      <c r="P14" s="47">
        <v>0</v>
      </c>
      <c r="Q14" s="48">
        <v>0</v>
      </c>
      <c r="R14" s="74"/>
      <c r="S14" s="74"/>
      <c r="T14" s="42">
        <v>5416</v>
      </c>
      <c r="U14" s="42">
        <v>5499</v>
      </c>
      <c r="V14" s="77"/>
      <c r="W14" s="78"/>
      <c r="X14" s="78"/>
      <c r="Y14" s="78"/>
      <c r="Z14" s="79"/>
      <c r="AA14" s="62"/>
    </row>
    <row r="15" spans="1:31" ht="12" customHeight="1">
      <c r="A15" s="65" t="s">
        <v>111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49">
        <v>966</v>
      </c>
      <c r="N15" s="54">
        <v>1</v>
      </c>
      <c r="O15" s="54">
        <v>0</v>
      </c>
      <c r="P15" s="38">
        <v>0</v>
      </c>
      <c r="Q15" s="39">
        <v>0</v>
      </c>
      <c r="R15" s="66"/>
      <c r="S15" s="66"/>
      <c r="T15" s="43">
        <f>T16+T24+T31+T37+T50</f>
        <v>4686.3999999999996</v>
      </c>
      <c r="U15" s="43">
        <f>U16+U24+U31+U37+U44+U50</f>
        <v>4696.3999999999996</v>
      </c>
      <c r="V15" s="67"/>
      <c r="W15" s="68"/>
      <c r="X15" s="68"/>
      <c r="Y15" s="68"/>
      <c r="Z15" s="69"/>
      <c r="AA15" s="62"/>
    </row>
    <row r="16" spans="1:31" ht="32.25" customHeight="1">
      <c r="A16" s="65" t="s">
        <v>110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49">
        <v>966</v>
      </c>
      <c r="N16" s="54">
        <v>1</v>
      </c>
      <c r="O16" s="54">
        <v>3</v>
      </c>
      <c r="P16" s="38">
        <v>0</v>
      </c>
      <c r="Q16" s="39">
        <v>0</v>
      </c>
      <c r="R16" s="66"/>
      <c r="S16" s="66"/>
      <c r="T16" s="41">
        <f>T17</f>
        <v>937</v>
      </c>
      <c r="U16" s="41">
        <f t="shared" ref="T16:U19" si="0">U17</f>
        <v>937</v>
      </c>
      <c r="V16" s="67"/>
      <c r="W16" s="68"/>
      <c r="X16" s="68"/>
      <c r="Y16" s="68"/>
      <c r="Z16" s="69"/>
      <c r="AA16" s="62"/>
      <c r="AE16" s="35"/>
    </row>
    <row r="17" spans="1:31" ht="21.75" customHeight="1">
      <c r="A17" s="65" t="s">
        <v>99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49">
        <v>966</v>
      </c>
      <c r="N17" s="54">
        <v>1</v>
      </c>
      <c r="O17" s="54">
        <v>3</v>
      </c>
      <c r="P17" s="38" t="s">
        <v>98</v>
      </c>
      <c r="Q17" s="39">
        <v>0</v>
      </c>
      <c r="R17" s="66"/>
      <c r="S17" s="66"/>
      <c r="T17" s="40">
        <f t="shared" si="0"/>
        <v>937</v>
      </c>
      <c r="U17" s="40">
        <f t="shared" si="0"/>
        <v>937</v>
      </c>
      <c r="V17" s="67"/>
      <c r="W17" s="68"/>
      <c r="X17" s="68"/>
      <c r="Y17" s="68"/>
      <c r="Z17" s="69"/>
      <c r="AA17" s="62"/>
    </row>
    <row r="18" spans="1:31" ht="21.75" customHeight="1">
      <c r="A18" s="65" t="s">
        <v>108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49">
        <v>966</v>
      </c>
      <c r="N18" s="54">
        <v>1</v>
      </c>
      <c r="O18" s="54">
        <v>3</v>
      </c>
      <c r="P18" s="38" t="s">
        <v>109</v>
      </c>
      <c r="Q18" s="39">
        <v>0</v>
      </c>
      <c r="R18" s="66"/>
      <c r="S18" s="66"/>
      <c r="T18" s="40">
        <f t="shared" si="0"/>
        <v>937</v>
      </c>
      <c r="U18" s="40">
        <f t="shared" si="0"/>
        <v>937</v>
      </c>
      <c r="V18" s="67"/>
      <c r="W18" s="68"/>
      <c r="X18" s="68"/>
      <c r="Y18" s="68"/>
      <c r="Z18" s="69"/>
      <c r="AA18" s="62"/>
    </row>
    <row r="19" spans="1:31" ht="21.75" customHeight="1">
      <c r="A19" s="65" t="s">
        <v>108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49">
        <v>966</v>
      </c>
      <c r="N19" s="54">
        <v>1</v>
      </c>
      <c r="O19" s="54">
        <v>3</v>
      </c>
      <c r="P19" s="38" t="s">
        <v>107</v>
      </c>
      <c r="Q19" s="39">
        <v>0</v>
      </c>
      <c r="R19" s="66"/>
      <c r="S19" s="66"/>
      <c r="T19" s="40">
        <f t="shared" si="0"/>
        <v>937</v>
      </c>
      <c r="U19" s="40">
        <f t="shared" si="0"/>
        <v>937</v>
      </c>
      <c r="V19" s="67"/>
      <c r="W19" s="68"/>
      <c r="X19" s="68"/>
      <c r="Y19" s="68"/>
      <c r="Z19" s="69"/>
      <c r="AA19" s="62"/>
      <c r="AE19" s="35"/>
    </row>
    <row r="20" spans="1:31" ht="46.5" customHeight="1">
      <c r="A20" s="65" t="s">
        <v>79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49">
        <v>966</v>
      </c>
      <c r="N20" s="54">
        <v>1</v>
      </c>
      <c r="O20" s="54">
        <v>3</v>
      </c>
      <c r="P20" s="38" t="s">
        <v>107</v>
      </c>
      <c r="Q20" s="39" t="s">
        <v>78</v>
      </c>
      <c r="R20" s="66"/>
      <c r="S20" s="66"/>
      <c r="T20" s="40">
        <f>T21+T22</f>
        <v>937</v>
      </c>
      <c r="U20" s="40">
        <f>U21+U22</f>
        <v>937</v>
      </c>
      <c r="V20" s="67"/>
      <c r="W20" s="68"/>
      <c r="X20" s="68"/>
      <c r="Y20" s="68"/>
      <c r="Z20" s="69"/>
      <c r="AA20" s="62"/>
    </row>
    <row r="21" spans="1:31" ht="21.75" customHeight="1">
      <c r="A21" s="65" t="s">
        <v>95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49">
        <v>966</v>
      </c>
      <c r="N21" s="54">
        <v>1</v>
      </c>
      <c r="O21" s="54">
        <v>3</v>
      </c>
      <c r="P21" s="38" t="s">
        <v>107</v>
      </c>
      <c r="Q21" s="39">
        <v>121</v>
      </c>
      <c r="R21" s="66"/>
      <c r="S21" s="66"/>
      <c r="T21" s="40">
        <v>720</v>
      </c>
      <c r="U21" s="40">
        <v>720</v>
      </c>
      <c r="V21" s="67"/>
      <c r="W21" s="68"/>
      <c r="X21" s="68"/>
      <c r="Y21" s="68"/>
      <c r="Z21" s="69"/>
      <c r="AA21" s="62"/>
    </row>
    <row r="22" spans="1:31" ht="33" customHeight="1">
      <c r="A22" s="65" t="s">
        <v>120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49">
        <v>966</v>
      </c>
      <c r="N22" s="54">
        <v>1</v>
      </c>
      <c r="O22" s="54">
        <v>3</v>
      </c>
      <c r="P22" s="38" t="s">
        <v>107</v>
      </c>
      <c r="Q22" s="39">
        <v>129</v>
      </c>
      <c r="R22" s="66"/>
      <c r="S22" s="66"/>
      <c r="T22" s="40">
        <v>217</v>
      </c>
      <c r="U22" s="40">
        <v>217</v>
      </c>
      <c r="V22" s="67"/>
      <c r="W22" s="68"/>
      <c r="X22" s="68"/>
      <c r="Y22" s="68"/>
      <c r="Z22" s="69"/>
      <c r="AA22" s="62"/>
    </row>
    <row r="23" spans="1:31" ht="35.25" customHeight="1">
      <c r="A23" s="65" t="s">
        <v>106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49">
        <v>966</v>
      </c>
      <c r="N23" s="54">
        <v>1</v>
      </c>
      <c r="O23" s="54">
        <v>4</v>
      </c>
      <c r="P23" s="38">
        <v>0</v>
      </c>
      <c r="Q23" s="39">
        <v>0</v>
      </c>
      <c r="R23" s="66"/>
      <c r="S23" s="66"/>
      <c r="T23" s="40">
        <f>T24+T37</f>
        <v>2715.2</v>
      </c>
      <c r="U23" s="40">
        <f>U24+U37</f>
        <v>2715.2</v>
      </c>
      <c r="V23" s="67"/>
      <c r="W23" s="68"/>
      <c r="X23" s="68"/>
      <c r="Y23" s="68"/>
      <c r="Z23" s="69"/>
      <c r="AA23" s="62"/>
    </row>
    <row r="24" spans="1:31" ht="21.75" customHeight="1">
      <c r="A24" s="65" t="s">
        <v>99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49">
        <v>966</v>
      </c>
      <c r="N24" s="54">
        <v>1</v>
      </c>
      <c r="O24" s="54">
        <v>4</v>
      </c>
      <c r="P24" s="38" t="s">
        <v>98</v>
      </c>
      <c r="Q24" s="39">
        <v>0</v>
      </c>
      <c r="R24" s="66"/>
      <c r="S24" s="66"/>
      <c r="T24" s="41">
        <f>T25</f>
        <v>1738.2</v>
      </c>
      <c r="U24" s="41">
        <f>U25</f>
        <v>1738.2</v>
      </c>
      <c r="V24" s="67"/>
      <c r="W24" s="68"/>
      <c r="X24" s="68"/>
      <c r="Y24" s="68"/>
      <c r="Z24" s="69"/>
      <c r="AA24" s="62"/>
    </row>
    <row r="25" spans="1:31" ht="21.75" customHeight="1">
      <c r="A25" s="65" t="s">
        <v>96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49">
        <v>966</v>
      </c>
      <c r="N25" s="54">
        <v>1</v>
      </c>
      <c r="O25" s="54">
        <v>4</v>
      </c>
      <c r="P25" s="38" t="s">
        <v>97</v>
      </c>
      <c r="Q25" s="39">
        <v>0</v>
      </c>
      <c r="R25" s="66"/>
      <c r="S25" s="66"/>
      <c r="T25" s="40">
        <f>T26+T31</f>
        <v>1738.2</v>
      </c>
      <c r="U25" s="40">
        <f>U26+U31</f>
        <v>1738.2</v>
      </c>
      <c r="V25" s="67"/>
      <c r="W25" s="68"/>
      <c r="X25" s="68"/>
      <c r="Y25" s="68"/>
      <c r="Z25" s="69"/>
      <c r="AA25" s="62"/>
    </row>
    <row r="26" spans="1:31" ht="21.75" customHeight="1">
      <c r="A26" s="65" t="s">
        <v>96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49">
        <v>966</v>
      </c>
      <c r="N26" s="54">
        <v>1</v>
      </c>
      <c r="O26" s="54">
        <v>4</v>
      </c>
      <c r="P26" s="38" t="s">
        <v>90</v>
      </c>
      <c r="Q26" s="39">
        <v>0</v>
      </c>
      <c r="R26" s="66"/>
      <c r="S26" s="66"/>
      <c r="T26" s="40">
        <f>T27</f>
        <v>1562</v>
      </c>
      <c r="U26" s="40">
        <f>U27</f>
        <v>1562</v>
      </c>
      <c r="V26" s="67"/>
      <c r="W26" s="68"/>
      <c r="X26" s="68"/>
      <c r="Y26" s="68"/>
      <c r="Z26" s="69"/>
      <c r="AA26" s="62"/>
    </row>
    <row r="27" spans="1:31" ht="53.25" customHeight="1">
      <c r="A27" s="65" t="s">
        <v>79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49">
        <v>966</v>
      </c>
      <c r="N27" s="54">
        <v>1</v>
      </c>
      <c r="O27" s="54">
        <v>4</v>
      </c>
      <c r="P27" s="38" t="s">
        <v>90</v>
      </c>
      <c r="Q27" s="39" t="s">
        <v>78</v>
      </c>
      <c r="R27" s="66"/>
      <c r="S27" s="66"/>
      <c r="T27" s="40">
        <f>T28</f>
        <v>1562</v>
      </c>
      <c r="U27" s="40">
        <f>U28</f>
        <v>1562</v>
      </c>
      <c r="V27" s="67"/>
      <c r="W27" s="68"/>
      <c r="X27" s="68"/>
      <c r="Y27" s="68"/>
      <c r="Z27" s="69"/>
      <c r="AA27" s="62"/>
    </row>
    <row r="28" spans="1:31" ht="21.75" customHeight="1">
      <c r="A28" s="65" t="s">
        <v>95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49">
        <v>966</v>
      </c>
      <c r="N28" s="54">
        <v>1</v>
      </c>
      <c r="O28" s="54">
        <v>4</v>
      </c>
      <c r="P28" s="38" t="s">
        <v>90</v>
      </c>
      <c r="Q28" s="39" t="s">
        <v>94</v>
      </c>
      <c r="R28" s="66"/>
      <c r="S28" s="66"/>
      <c r="T28" s="40">
        <f>T29+T30</f>
        <v>1562</v>
      </c>
      <c r="U28" s="40">
        <f>U29+U30</f>
        <v>1562</v>
      </c>
      <c r="V28" s="67"/>
      <c r="W28" s="68"/>
      <c r="X28" s="68"/>
      <c r="Y28" s="68"/>
      <c r="Z28" s="69"/>
      <c r="AA28" s="62"/>
    </row>
    <row r="29" spans="1:31" ht="26.25" customHeight="1">
      <c r="A29" s="65" t="s">
        <v>93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49">
        <v>966</v>
      </c>
      <c r="N29" s="54">
        <v>1</v>
      </c>
      <c r="O29" s="54">
        <v>4</v>
      </c>
      <c r="P29" s="38" t="s">
        <v>90</v>
      </c>
      <c r="Q29" s="39" t="s">
        <v>92</v>
      </c>
      <c r="R29" s="66"/>
      <c r="S29" s="66"/>
      <c r="T29" s="40">
        <v>1200</v>
      </c>
      <c r="U29" s="40">
        <v>1200</v>
      </c>
      <c r="V29" s="67"/>
      <c r="W29" s="68"/>
      <c r="X29" s="68"/>
      <c r="Y29" s="68"/>
      <c r="Z29" s="69"/>
      <c r="AA29" s="62"/>
    </row>
    <row r="30" spans="1:31" ht="32.25" customHeight="1">
      <c r="A30" s="65" t="s">
        <v>91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49">
        <v>966</v>
      </c>
      <c r="N30" s="54">
        <v>1</v>
      </c>
      <c r="O30" s="54">
        <v>4</v>
      </c>
      <c r="P30" s="38" t="s">
        <v>90</v>
      </c>
      <c r="Q30" s="39" t="s">
        <v>89</v>
      </c>
      <c r="R30" s="66"/>
      <c r="S30" s="66"/>
      <c r="T30" s="40">
        <v>362</v>
      </c>
      <c r="U30" s="40">
        <v>362</v>
      </c>
      <c r="V30" s="67"/>
      <c r="W30" s="68"/>
      <c r="X30" s="68"/>
      <c r="Y30" s="68"/>
      <c r="Z30" s="69"/>
      <c r="AA30" s="62"/>
    </row>
    <row r="31" spans="1:31" ht="21.75" customHeight="1">
      <c r="A31" s="65" t="s">
        <v>105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49">
        <v>966</v>
      </c>
      <c r="N31" s="54">
        <v>1</v>
      </c>
      <c r="O31" s="54">
        <v>4</v>
      </c>
      <c r="P31" s="38" t="s">
        <v>104</v>
      </c>
      <c r="Q31" s="39">
        <v>0</v>
      </c>
      <c r="R31" s="66"/>
      <c r="S31" s="66"/>
      <c r="T31" s="41">
        <v>176.2</v>
      </c>
      <c r="U31" s="41">
        <f>U32</f>
        <v>176.2</v>
      </c>
      <c r="V31" s="67"/>
      <c r="W31" s="68"/>
      <c r="X31" s="68"/>
      <c r="Y31" s="68"/>
      <c r="Z31" s="69"/>
      <c r="AA31" s="62"/>
    </row>
    <row r="32" spans="1:31" ht="21.75" customHeight="1">
      <c r="A32" s="65" t="s">
        <v>25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49">
        <v>966</v>
      </c>
      <c r="N32" s="54">
        <v>1</v>
      </c>
      <c r="O32" s="54">
        <v>4</v>
      </c>
      <c r="P32" s="38" t="s">
        <v>104</v>
      </c>
      <c r="Q32" s="39" t="s">
        <v>24</v>
      </c>
      <c r="R32" s="66"/>
      <c r="S32" s="66"/>
      <c r="T32" s="40">
        <f>T33</f>
        <v>176.2</v>
      </c>
      <c r="U32" s="40">
        <f>U33</f>
        <v>176.2</v>
      </c>
      <c r="V32" s="67"/>
      <c r="W32" s="68"/>
      <c r="X32" s="68"/>
      <c r="Y32" s="68"/>
      <c r="Z32" s="69"/>
      <c r="AA32" s="62"/>
    </row>
    <row r="33" spans="1:27" ht="21.75" customHeight="1">
      <c r="A33" s="65" t="s">
        <v>23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49">
        <v>966</v>
      </c>
      <c r="N33" s="54">
        <v>1</v>
      </c>
      <c r="O33" s="54">
        <v>4</v>
      </c>
      <c r="P33" s="38" t="s">
        <v>104</v>
      </c>
      <c r="Q33" s="39" t="s">
        <v>22</v>
      </c>
      <c r="R33" s="66"/>
      <c r="S33" s="66"/>
      <c r="T33" s="40">
        <v>176.2</v>
      </c>
      <c r="U33" s="40">
        <f>U34+U35+U36</f>
        <v>176.2</v>
      </c>
      <c r="V33" s="67"/>
      <c r="W33" s="68"/>
      <c r="X33" s="68"/>
      <c r="Y33" s="68"/>
      <c r="Z33" s="69"/>
      <c r="AA33" s="62"/>
    </row>
    <row r="34" spans="1:27" ht="21.75" customHeight="1">
      <c r="A34" s="65" t="s">
        <v>49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49">
        <v>966</v>
      </c>
      <c r="N34" s="54">
        <v>1</v>
      </c>
      <c r="O34" s="54">
        <v>4</v>
      </c>
      <c r="P34" s="38" t="s">
        <v>104</v>
      </c>
      <c r="Q34" s="39" t="s">
        <v>48</v>
      </c>
      <c r="R34" s="66"/>
      <c r="S34" s="66"/>
      <c r="T34" s="40">
        <v>70</v>
      </c>
      <c r="U34" s="40">
        <v>70</v>
      </c>
      <c r="V34" s="67"/>
      <c r="W34" s="68"/>
      <c r="X34" s="68"/>
      <c r="Y34" s="68"/>
      <c r="Z34" s="69"/>
      <c r="AA34" s="62"/>
    </row>
    <row r="35" spans="1:27" ht="12" customHeight="1">
      <c r="A35" s="65" t="s">
        <v>21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49">
        <v>966</v>
      </c>
      <c r="N35" s="54">
        <v>1</v>
      </c>
      <c r="O35" s="54">
        <v>4</v>
      </c>
      <c r="P35" s="38" t="s">
        <v>104</v>
      </c>
      <c r="Q35" s="39" t="s">
        <v>20</v>
      </c>
      <c r="R35" s="66"/>
      <c r="S35" s="66"/>
      <c r="T35" s="40"/>
      <c r="U35" s="40"/>
      <c r="V35" s="67"/>
      <c r="W35" s="68"/>
      <c r="X35" s="68"/>
      <c r="Y35" s="68"/>
      <c r="Z35" s="69"/>
      <c r="AA35" s="62"/>
    </row>
    <row r="36" spans="1:27" ht="12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 t="s">
        <v>121</v>
      </c>
      <c r="M36" s="49">
        <v>966</v>
      </c>
      <c r="N36" s="54">
        <v>1</v>
      </c>
      <c r="O36" s="54">
        <v>4</v>
      </c>
      <c r="P36" s="38" t="s">
        <v>104</v>
      </c>
      <c r="Q36" s="39">
        <v>247</v>
      </c>
      <c r="R36" s="54"/>
      <c r="S36" s="54"/>
      <c r="T36" s="40" t="s">
        <v>134</v>
      </c>
      <c r="U36" s="40">
        <v>106.2</v>
      </c>
      <c r="V36" s="50"/>
      <c r="W36" s="51"/>
      <c r="X36" s="51"/>
      <c r="Y36" s="51"/>
      <c r="Z36" s="60"/>
      <c r="AA36" s="62"/>
    </row>
    <row r="37" spans="1:27" ht="14.45" customHeight="1">
      <c r="A37" s="65" t="s">
        <v>99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49">
        <v>966</v>
      </c>
      <c r="N37" s="54">
        <v>1</v>
      </c>
      <c r="O37" s="54">
        <v>4</v>
      </c>
      <c r="P37" s="38" t="s">
        <v>98</v>
      </c>
      <c r="Q37" s="39">
        <v>0</v>
      </c>
      <c r="R37" s="66"/>
      <c r="S37" s="66"/>
      <c r="T37" s="41">
        <f t="shared" ref="T37:U40" si="1">T38</f>
        <v>977</v>
      </c>
      <c r="U37" s="41">
        <f t="shared" si="1"/>
        <v>977</v>
      </c>
      <c r="V37" s="67"/>
      <c r="W37" s="68"/>
      <c r="X37" s="68"/>
      <c r="Y37" s="68"/>
      <c r="Z37" s="69"/>
      <c r="AA37" s="62"/>
    </row>
    <row r="38" spans="1:27" ht="21.75" customHeight="1">
      <c r="A38" s="65" t="s">
        <v>102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49">
        <v>966</v>
      </c>
      <c r="N38" s="54">
        <v>1</v>
      </c>
      <c r="O38" s="54">
        <v>4</v>
      </c>
      <c r="P38" s="38" t="s">
        <v>103</v>
      </c>
      <c r="Q38" s="39">
        <v>0</v>
      </c>
      <c r="R38" s="66"/>
      <c r="S38" s="66"/>
      <c r="T38" s="40">
        <f t="shared" si="1"/>
        <v>977</v>
      </c>
      <c r="U38" s="40">
        <f t="shared" si="1"/>
        <v>977</v>
      </c>
      <c r="V38" s="67"/>
      <c r="W38" s="68"/>
      <c r="X38" s="68"/>
      <c r="Y38" s="68"/>
      <c r="Z38" s="69"/>
      <c r="AA38" s="62"/>
    </row>
    <row r="39" spans="1:27" ht="21.75" customHeight="1">
      <c r="A39" s="65" t="s">
        <v>102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49">
        <v>966</v>
      </c>
      <c r="N39" s="54">
        <v>1</v>
      </c>
      <c r="O39" s="54">
        <v>4</v>
      </c>
      <c r="P39" s="38" t="s">
        <v>101</v>
      </c>
      <c r="Q39" s="39">
        <v>0</v>
      </c>
      <c r="R39" s="66"/>
      <c r="S39" s="66"/>
      <c r="T39" s="40">
        <f t="shared" si="1"/>
        <v>977</v>
      </c>
      <c r="U39" s="40">
        <f t="shared" si="1"/>
        <v>977</v>
      </c>
      <c r="V39" s="67"/>
      <c r="W39" s="68"/>
      <c r="X39" s="68"/>
      <c r="Y39" s="68"/>
      <c r="Z39" s="69"/>
      <c r="AA39" s="62"/>
    </row>
    <row r="40" spans="1:27" ht="45.75" customHeight="1">
      <c r="A40" s="65" t="s">
        <v>79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49">
        <v>966</v>
      </c>
      <c r="N40" s="54">
        <v>1</v>
      </c>
      <c r="O40" s="54">
        <v>4</v>
      </c>
      <c r="P40" s="38" t="s">
        <v>101</v>
      </c>
      <c r="Q40" s="39" t="s">
        <v>78</v>
      </c>
      <c r="R40" s="66"/>
      <c r="S40" s="66"/>
      <c r="T40" s="40">
        <f t="shared" si="1"/>
        <v>977</v>
      </c>
      <c r="U40" s="40">
        <f t="shared" si="1"/>
        <v>977</v>
      </c>
      <c r="V40" s="67"/>
      <c r="W40" s="68"/>
      <c r="X40" s="68"/>
      <c r="Y40" s="68"/>
      <c r="Z40" s="69"/>
      <c r="AA40" s="62"/>
    </row>
    <row r="41" spans="1:27" ht="21.75" customHeight="1">
      <c r="A41" s="65" t="s">
        <v>95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49">
        <v>966</v>
      </c>
      <c r="N41" s="54">
        <v>1</v>
      </c>
      <c r="O41" s="54">
        <v>4</v>
      </c>
      <c r="P41" s="38" t="s">
        <v>101</v>
      </c>
      <c r="Q41" s="39" t="s">
        <v>94</v>
      </c>
      <c r="R41" s="66"/>
      <c r="S41" s="66"/>
      <c r="T41" s="40">
        <f>T42+T43</f>
        <v>977</v>
      </c>
      <c r="U41" s="40">
        <f>U42+U43</f>
        <v>977</v>
      </c>
      <c r="V41" s="67"/>
      <c r="W41" s="68"/>
      <c r="X41" s="68"/>
      <c r="Y41" s="68"/>
      <c r="Z41" s="69"/>
      <c r="AA41" s="62"/>
    </row>
    <row r="42" spans="1:27" ht="21" customHeight="1">
      <c r="A42" s="65" t="s">
        <v>93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49">
        <v>966</v>
      </c>
      <c r="N42" s="54">
        <v>1</v>
      </c>
      <c r="O42" s="54">
        <v>4</v>
      </c>
      <c r="P42" s="38" t="s">
        <v>101</v>
      </c>
      <c r="Q42" s="39" t="s">
        <v>92</v>
      </c>
      <c r="R42" s="66"/>
      <c r="S42" s="66"/>
      <c r="T42" s="40">
        <v>750</v>
      </c>
      <c r="U42" s="40">
        <v>750</v>
      </c>
      <c r="V42" s="67"/>
      <c r="W42" s="68"/>
      <c r="X42" s="68"/>
      <c r="Y42" s="68"/>
      <c r="Z42" s="69"/>
      <c r="AA42" s="62"/>
    </row>
    <row r="43" spans="1:27" ht="32.25" customHeight="1">
      <c r="A43" s="65" t="s">
        <v>91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49">
        <v>966</v>
      </c>
      <c r="N43" s="54">
        <v>1</v>
      </c>
      <c r="O43" s="54">
        <v>4</v>
      </c>
      <c r="P43" s="38" t="s">
        <v>101</v>
      </c>
      <c r="Q43" s="39" t="s">
        <v>89</v>
      </c>
      <c r="R43" s="66"/>
      <c r="S43" s="66"/>
      <c r="T43" s="40">
        <v>227</v>
      </c>
      <c r="U43" s="40">
        <v>227</v>
      </c>
      <c r="V43" s="67"/>
      <c r="W43" s="68"/>
      <c r="X43" s="68"/>
      <c r="Y43" s="68"/>
      <c r="Z43" s="69"/>
      <c r="AA43" s="62"/>
    </row>
    <row r="44" spans="1:27" ht="12" customHeight="1">
      <c r="A44" s="65" t="s">
        <v>115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49">
        <v>966</v>
      </c>
      <c r="N44" s="54">
        <v>1</v>
      </c>
      <c r="O44" s="54">
        <v>11</v>
      </c>
      <c r="P44" s="38">
        <v>0</v>
      </c>
      <c r="Q44" s="39">
        <v>0</v>
      </c>
      <c r="R44" s="66"/>
      <c r="S44" s="66"/>
      <c r="T44" s="41">
        <f t="shared" ref="T44:U48" si="2">T45</f>
        <v>10</v>
      </c>
      <c r="U44" s="41">
        <f t="shared" si="2"/>
        <v>10</v>
      </c>
      <c r="V44" s="67"/>
      <c r="W44" s="68"/>
      <c r="X44" s="68"/>
      <c r="Y44" s="68"/>
      <c r="Z44" s="69"/>
      <c r="AA44" s="62"/>
    </row>
    <row r="45" spans="1:27" ht="21.75" customHeight="1">
      <c r="A45" s="65" t="s">
        <v>99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49">
        <v>966</v>
      </c>
      <c r="N45" s="54">
        <v>1</v>
      </c>
      <c r="O45" s="54">
        <v>11</v>
      </c>
      <c r="P45" s="38">
        <v>7800000300</v>
      </c>
      <c r="Q45" s="39">
        <v>0</v>
      </c>
      <c r="R45" s="66"/>
      <c r="S45" s="66"/>
      <c r="T45" s="40">
        <f t="shared" si="2"/>
        <v>10</v>
      </c>
      <c r="U45" s="40">
        <f t="shared" si="2"/>
        <v>10</v>
      </c>
      <c r="V45" s="67"/>
      <c r="W45" s="68"/>
      <c r="X45" s="68"/>
      <c r="Y45" s="68"/>
      <c r="Z45" s="69"/>
      <c r="AA45" s="62"/>
    </row>
    <row r="46" spans="1:27" ht="21.75" customHeight="1">
      <c r="A46" s="65" t="s">
        <v>96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49">
        <v>966</v>
      </c>
      <c r="N46" s="54">
        <v>1</v>
      </c>
      <c r="O46" s="54">
        <v>11</v>
      </c>
      <c r="P46" s="38">
        <v>7800000300</v>
      </c>
      <c r="Q46" s="39">
        <v>0</v>
      </c>
      <c r="R46" s="66"/>
      <c r="S46" s="66"/>
      <c r="T46" s="40">
        <f t="shared" si="2"/>
        <v>10</v>
      </c>
      <c r="U46" s="40">
        <f t="shared" si="2"/>
        <v>10</v>
      </c>
      <c r="V46" s="67"/>
      <c r="W46" s="68"/>
      <c r="X46" s="68"/>
      <c r="Y46" s="68"/>
      <c r="Z46" s="69"/>
      <c r="AA46" s="62"/>
    </row>
    <row r="47" spans="1:27" ht="21.75" customHeight="1">
      <c r="A47" s="65" t="s">
        <v>105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49">
        <v>966</v>
      </c>
      <c r="N47" s="54">
        <v>1</v>
      </c>
      <c r="O47" s="54">
        <v>11</v>
      </c>
      <c r="P47" s="38">
        <v>7800000300</v>
      </c>
      <c r="Q47" s="39">
        <v>0</v>
      </c>
      <c r="R47" s="66"/>
      <c r="S47" s="66"/>
      <c r="T47" s="40">
        <f t="shared" si="2"/>
        <v>10</v>
      </c>
      <c r="U47" s="40">
        <f t="shared" si="2"/>
        <v>10</v>
      </c>
      <c r="V47" s="67"/>
      <c r="W47" s="68"/>
      <c r="X47" s="68"/>
      <c r="Y47" s="68"/>
      <c r="Z47" s="69"/>
      <c r="AA47" s="62"/>
    </row>
    <row r="48" spans="1:27" ht="15" customHeight="1">
      <c r="A48" s="65" t="s">
        <v>47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49">
        <v>966</v>
      </c>
      <c r="N48" s="54">
        <v>1</v>
      </c>
      <c r="O48" s="54">
        <v>11</v>
      </c>
      <c r="P48" s="38">
        <v>7800000300</v>
      </c>
      <c r="Q48" s="39" t="s">
        <v>46</v>
      </c>
      <c r="R48" s="66"/>
      <c r="S48" s="66"/>
      <c r="T48" s="40">
        <f t="shared" si="2"/>
        <v>10</v>
      </c>
      <c r="U48" s="40">
        <f t="shared" si="2"/>
        <v>10</v>
      </c>
      <c r="V48" s="67"/>
      <c r="W48" s="68"/>
      <c r="X48" s="68"/>
      <c r="Y48" s="68"/>
      <c r="Z48" s="69"/>
      <c r="AA48" s="62"/>
    </row>
    <row r="49" spans="1:27" ht="15" customHeight="1">
      <c r="A49" s="65" t="s">
        <v>116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49">
        <v>966</v>
      </c>
      <c r="N49" s="54">
        <v>1</v>
      </c>
      <c r="O49" s="54">
        <v>11</v>
      </c>
      <c r="P49" s="38">
        <v>7800000300</v>
      </c>
      <c r="Q49" s="39" t="s">
        <v>117</v>
      </c>
      <c r="R49" s="66"/>
      <c r="S49" s="66"/>
      <c r="T49" s="40">
        <v>10</v>
      </c>
      <c r="U49" s="40">
        <v>10</v>
      </c>
      <c r="V49" s="67"/>
      <c r="W49" s="68"/>
      <c r="X49" s="68"/>
      <c r="Y49" s="68"/>
      <c r="Z49" s="69"/>
      <c r="AA49" s="62"/>
    </row>
    <row r="50" spans="1:27" ht="14.25" customHeight="1">
      <c r="A50" s="65" t="s">
        <v>100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49">
        <v>966</v>
      </c>
      <c r="N50" s="54">
        <v>1</v>
      </c>
      <c r="O50" s="54">
        <v>13</v>
      </c>
      <c r="P50" s="38">
        <v>0</v>
      </c>
      <c r="Q50" s="39">
        <v>0</v>
      </c>
      <c r="R50" s="66"/>
      <c r="S50" s="66"/>
      <c r="T50" s="42">
        <f>T51+T58</f>
        <v>858</v>
      </c>
      <c r="U50" s="42">
        <f>U51+U58</f>
        <v>858</v>
      </c>
      <c r="V50" s="67"/>
      <c r="W50" s="68"/>
      <c r="X50" s="68"/>
      <c r="Y50" s="68"/>
      <c r="Z50" s="69"/>
      <c r="AA50" s="62"/>
    </row>
    <row r="51" spans="1:27" ht="21.75" customHeight="1">
      <c r="A51" s="65" t="s">
        <v>99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49">
        <v>966</v>
      </c>
      <c r="N51" s="54">
        <v>1</v>
      </c>
      <c r="O51" s="54">
        <v>13</v>
      </c>
      <c r="P51" s="38" t="s">
        <v>98</v>
      </c>
      <c r="Q51" s="39">
        <v>0</v>
      </c>
      <c r="R51" s="66"/>
      <c r="S51" s="66"/>
      <c r="T51" s="37">
        <f t="shared" ref="T51:U54" si="3">T52</f>
        <v>857</v>
      </c>
      <c r="U51" s="37">
        <f t="shared" si="3"/>
        <v>857</v>
      </c>
      <c r="V51" s="67"/>
      <c r="W51" s="68"/>
      <c r="X51" s="68"/>
      <c r="Y51" s="68"/>
      <c r="Z51" s="69"/>
      <c r="AA51" s="62"/>
    </row>
    <row r="52" spans="1:27" ht="21.75" customHeight="1">
      <c r="A52" s="65" t="s">
        <v>96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49">
        <v>966</v>
      </c>
      <c r="N52" s="54">
        <v>1</v>
      </c>
      <c r="O52" s="54">
        <v>13</v>
      </c>
      <c r="P52" s="38" t="s">
        <v>97</v>
      </c>
      <c r="Q52" s="39">
        <v>0</v>
      </c>
      <c r="R52" s="66"/>
      <c r="S52" s="66"/>
      <c r="T52" s="37">
        <f t="shared" si="3"/>
        <v>857</v>
      </c>
      <c r="U52" s="37">
        <f t="shared" si="3"/>
        <v>857</v>
      </c>
      <c r="V52" s="67"/>
      <c r="W52" s="68"/>
      <c r="X52" s="68"/>
      <c r="Y52" s="68"/>
      <c r="Z52" s="69"/>
      <c r="AA52" s="62"/>
    </row>
    <row r="53" spans="1:27" ht="21.75" customHeight="1">
      <c r="A53" s="65" t="s">
        <v>96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49">
        <v>966</v>
      </c>
      <c r="N53" s="54">
        <v>1</v>
      </c>
      <c r="O53" s="54">
        <v>13</v>
      </c>
      <c r="P53" s="38" t="s">
        <v>90</v>
      </c>
      <c r="Q53" s="39">
        <v>0</v>
      </c>
      <c r="R53" s="66"/>
      <c r="S53" s="66"/>
      <c r="T53" s="37">
        <f t="shared" si="3"/>
        <v>857</v>
      </c>
      <c r="U53" s="37">
        <f t="shared" si="3"/>
        <v>857</v>
      </c>
      <c r="V53" s="67"/>
      <c r="W53" s="68"/>
      <c r="X53" s="68"/>
      <c r="Y53" s="68"/>
      <c r="Z53" s="69"/>
      <c r="AA53" s="62"/>
    </row>
    <row r="54" spans="1:27" ht="31.15" customHeight="1">
      <c r="A54" s="65" t="s">
        <v>79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49">
        <v>966</v>
      </c>
      <c r="N54" s="54">
        <v>1</v>
      </c>
      <c r="O54" s="54">
        <v>13</v>
      </c>
      <c r="P54" s="38" t="s">
        <v>90</v>
      </c>
      <c r="Q54" s="39" t="s">
        <v>78</v>
      </c>
      <c r="R54" s="66"/>
      <c r="S54" s="66"/>
      <c r="T54" s="37">
        <f t="shared" si="3"/>
        <v>857</v>
      </c>
      <c r="U54" s="37">
        <f t="shared" si="3"/>
        <v>857</v>
      </c>
      <c r="V54" s="67"/>
      <c r="W54" s="68"/>
      <c r="X54" s="68"/>
      <c r="Y54" s="68"/>
      <c r="Z54" s="69"/>
      <c r="AA54" s="62"/>
    </row>
    <row r="55" spans="1:27" ht="21.75" customHeight="1">
      <c r="A55" s="65" t="s">
        <v>95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49">
        <v>966</v>
      </c>
      <c r="N55" s="54">
        <v>1</v>
      </c>
      <c r="O55" s="54">
        <v>13</v>
      </c>
      <c r="P55" s="38" t="s">
        <v>90</v>
      </c>
      <c r="Q55" s="39" t="s">
        <v>94</v>
      </c>
      <c r="R55" s="66"/>
      <c r="S55" s="66"/>
      <c r="T55" s="37">
        <f>T56+T57</f>
        <v>857</v>
      </c>
      <c r="U55" s="37">
        <f>U56+U57</f>
        <v>857</v>
      </c>
      <c r="V55" s="67"/>
      <c r="W55" s="68"/>
      <c r="X55" s="68"/>
      <c r="Y55" s="68"/>
      <c r="Z55" s="69"/>
      <c r="AA55" s="62"/>
    </row>
    <row r="56" spans="1:27" ht="19.149999999999999" customHeight="1">
      <c r="A56" s="65" t="s">
        <v>93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49">
        <v>966</v>
      </c>
      <c r="N56" s="54">
        <v>1</v>
      </c>
      <c r="O56" s="54">
        <v>13</v>
      </c>
      <c r="P56" s="38" t="s">
        <v>90</v>
      </c>
      <c r="Q56" s="39" t="s">
        <v>92</v>
      </c>
      <c r="R56" s="66"/>
      <c r="S56" s="66"/>
      <c r="T56" s="37">
        <v>658</v>
      </c>
      <c r="U56" s="37">
        <v>658</v>
      </c>
      <c r="V56" s="67"/>
      <c r="W56" s="68"/>
      <c r="X56" s="68"/>
      <c r="Y56" s="68"/>
      <c r="Z56" s="69"/>
      <c r="AA56" s="62"/>
    </row>
    <row r="57" spans="1:27" ht="21" customHeight="1">
      <c r="A57" s="65" t="s">
        <v>91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49">
        <v>966</v>
      </c>
      <c r="N57" s="54">
        <v>1</v>
      </c>
      <c r="O57" s="54">
        <v>13</v>
      </c>
      <c r="P57" s="38" t="s">
        <v>90</v>
      </c>
      <c r="Q57" s="39" t="s">
        <v>89</v>
      </c>
      <c r="R57" s="66"/>
      <c r="S57" s="66"/>
      <c r="T57" s="37">
        <v>199</v>
      </c>
      <c r="U57" s="37">
        <v>199</v>
      </c>
      <c r="V57" s="67"/>
      <c r="W57" s="68"/>
      <c r="X57" s="68"/>
      <c r="Y57" s="68"/>
      <c r="Z57" s="69"/>
      <c r="AA57" s="62"/>
    </row>
    <row r="58" spans="1:27" ht="12" customHeight="1">
      <c r="A58" s="65" t="s">
        <v>87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49">
        <v>966</v>
      </c>
      <c r="N58" s="54">
        <v>1</v>
      </c>
      <c r="O58" s="54">
        <v>13</v>
      </c>
      <c r="P58" s="38" t="s">
        <v>88</v>
      </c>
      <c r="Q58" s="39">
        <v>0</v>
      </c>
      <c r="R58" s="66"/>
      <c r="S58" s="66"/>
      <c r="T58" s="40">
        <f t="shared" ref="T58:U61" si="4">T59</f>
        <v>1</v>
      </c>
      <c r="U58" s="40">
        <f t="shared" si="4"/>
        <v>1</v>
      </c>
      <c r="V58" s="67"/>
      <c r="W58" s="68"/>
      <c r="X58" s="68"/>
      <c r="Y58" s="68"/>
      <c r="Z58" s="69"/>
      <c r="AA58" s="62"/>
    </row>
    <row r="59" spans="1:27" ht="21.75" customHeight="1">
      <c r="A59" s="65" t="s">
        <v>87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49">
        <v>966</v>
      </c>
      <c r="N59" s="54">
        <v>1</v>
      </c>
      <c r="O59" s="54">
        <v>13</v>
      </c>
      <c r="P59" s="38" t="s">
        <v>86</v>
      </c>
      <c r="Q59" s="39">
        <v>0</v>
      </c>
      <c r="R59" s="66"/>
      <c r="S59" s="66"/>
      <c r="T59" s="40">
        <f t="shared" si="4"/>
        <v>1</v>
      </c>
      <c r="U59" s="40">
        <f t="shared" si="4"/>
        <v>1</v>
      </c>
      <c r="V59" s="67"/>
      <c r="W59" s="68"/>
      <c r="X59" s="68"/>
      <c r="Y59" s="68"/>
      <c r="Z59" s="69"/>
      <c r="AA59" s="62"/>
    </row>
    <row r="60" spans="1:27" ht="23.25" customHeight="1">
      <c r="A60" s="65" t="s">
        <v>25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49">
        <v>966</v>
      </c>
      <c r="N60" s="54">
        <v>1</v>
      </c>
      <c r="O60" s="54">
        <v>13</v>
      </c>
      <c r="P60" s="38" t="s">
        <v>86</v>
      </c>
      <c r="Q60" s="39" t="s">
        <v>24</v>
      </c>
      <c r="R60" s="66"/>
      <c r="S60" s="66"/>
      <c r="T60" s="40">
        <f t="shared" si="4"/>
        <v>1</v>
      </c>
      <c r="U60" s="40">
        <f t="shared" si="4"/>
        <v>1</v>
      </c>
      <c r="V60" s="67"/>
      <c r="W60" s="68"/>
      <c r="X60" s="68"/>
      <c r="Y60" s="68"/>
      <c r="Z60" s="69"/>
      <c r="AA60" s="62"/>
    </row>
    <row r="61" spans="1:27" ht="22.5" customHeight="1">
      <c r="A61" s="65" t="s">
        <v>23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49">
        <v>966</v>
      </c>
      <c r="N61" s="54">
        <v>1</v>
      </c>
      <c r="O61" s="54">
        <v>13</v>
      </c>
      <c r="P61" s="38" t="s">
        <v>86</v>
      </c>
      <c r="Q61" s="39" t="s">
        <v>22</v>
      </c>
      <c r="R61" s="66"/>
      <c r="S61" s="66"/>
      <c r="T61" s="40">
        <f t="shared" si="4"/>
        <v>1</v>
      </c>
      <c r="U61" s="40">
        <f t="shared" si="4"/>
        <v>1</v>
      </c>
      <c r="V61" s="67"/>
      <c r="W61" s="68"/>
      <c r="X61" s="68"/>
      <c r="Y61" s="68"/>
      <c r="Z61" s="69"/>
      <c r="AA61" s="62"/>
    </row>
    <row r="62" spans="1:27" ht="12" customHeight="1">
      <c r="A62" s="65" t="s">
        <v>21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49">
        <v>966</v>
      </c>
      <c r="N62" s="54">
        <v>1</v>
      </c>
      <c r="O62" s="54">
        <v>13</v>
      </c>
      <c r="P62" s="38" t="s">
        <v>86</v>
      </c>
      <c r="Q62" s="39" t="s">
        <v>20</v>
      </c>
      <c r="R62" s="66"/>
      <c r="S62" s="66"/>
      <c r="T62" s="40">
        <v>1</v>
      </c>
      <c r="U62" s="40">
        <v>1</v>
      </c>
      <c r="V62" s="67"/>
      <c r="W62" s="68"/>
      <c r="X62" s="68"/>
      <c r="Y62" s="68"/>
      <c r="Z62" s="69"/>
      <c r="AA62" s="62"/>
    </row>
    <row r="63" spans="1:27" ht="12" customHeight="1">
      <c r="A63" s="65" t="s">
        <v>85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49">
        <v>966</v>
      </c>
      <c r="N63" s="54">
        <v>2</v>
      </c>
      <c r="O63" s="54">
        <v>0</v>
      </c>
      <c r="P63" s="38">
        <v>0</v>
      </c>
      <c r="Q63" s="39">
        <v>0</v>
      </c>
      <c r="R63" s="66"/>
      <c r="S63" s="66"/>
      <c r="T63" s="42">
        <f>T65</f>
        <v>333.94</v>
      </c>
      <c r="U63" s="42">
        <f t="shared" ref="T63:U66" si="5">U64</f>
        <v>355.34</v>
      </c>
      <c r="V63" s="67"/>
      <c r="W63" s="68"/>
      <c r="X63" s="68"/>
      <c r="Y63" s="68"/>
      <c r="Z63" s="69"/>
      <c r="AA63" s="62"/>
    </row>
    <row r="64" spans="1:27" ht="12" customHeight="1">
      <c r="A64" s="65" t="s">
        <v>84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49">
        <v>966</v>
      </c>
      <c r="N64" s="54">
        <v>2</v>
      </c>
      <c r="O64" s="54">
        <v>3</v>
      </c>
      <c r="P64" s="38">
        <v>0</v>
      </c>
      <c r="Q64" s="39">
        <v>0</v>
      </c>
      <c r="R64" s="66"/>
      <c r="S64" s="66"/>
      <c r="T64" s="37"/>
      <c r="U64" s="37">
        <f t="shared" si="5"/>
        <v>355.34</v>
      </c>
      <c r="V64" s="67"/>
      <c r="W64" s="68"/>
      <c r="X64" s="68"/>
      <c r="Y64" s="68"/>
      <c r="Z64" s="69"/>
      <c r="AA64" s="62"/>
    </row>
    <row r="65" spans="1:27" ht="23.25" customHeight="1">
      <c r="A65" s="65" t="s">
        <v>83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49">
        <v>966</v>
      </c>
      <c r="N65" s="54">
        <v>2</v>
      </c>
      <c r="O65" s="54">
        <v>3</v>
      </c>
      <c r="P65" s="38" t="s">
        <v>82</v>
      </c>
      <c r="Q65" s="39">
        <v>0</v>
      </c>
      <c r="R65" s="66"/>
      <c r="S65" s="66"/>
      <c r="T65" s="37">
        <f t="shared" si="5"/>
        <v>333.94</v>
      </c>
      <c r="U65" s="37">
        <f t="shared" si="5"/>
        <v>355.34</v>
      </c>
      <c r="V65" s="67"/>
      <c r="W65" s="68"/>
      <c r="X65" s="68"/>
      <c r="Y65" s="68"/>
      <c r="Z65" s="69"/>
      <c r="AA65" s="62"/>
    </row>
    <row r="66" spans="1:27" ht="21.75" customHeight="1">
      <c r="A66" s="65" t="s">
        <v>80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49">
        <v>966</v>
      </c>
      <c r="N66" s="54">
        <v>2</v>
      </c>
      <c r="O66" s="54">
        <v>3</v>
      </c>
      <c r="P66" s="38" t="s">
        <v>81</v>
      </c>
      <c r="Q66" s="39">
        <v>0</v>
      </c>
      <c r="R66" s="66"/>
      <c r="S66" s="66"/>
      <c r="T66" s="37">
        <f t="shared" si="5"/>
        <v>333.94</v>
      </c>
      <c r="U66" s="37">
        <f t="shared" si="5"/>
        <v>355.34</v>
      </c>
      <c r="V66" s="67"/>
      <c r="W66" s="68"/>
      <c r="X66" s="68"/>
      <c r="Y66" s="68"/>
      <c r="Z66" s="69"/>
      <c r="AA66" s="62"/>
    </row>
    <row r="67" spans="1:27" ht="21.75" customHeight="1">
      <c r="A67" s="65" t="s">
        <v>80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49">
        <v>966</v>
      </c>
      <c r="N67" s="54">
        <v>2</v>
      </c>
      <c r="O67" s="54">
        <v>3</v>
      </c>
      <c r="P67" s="38" t="s">
        <v>71</v>
      </c>
      <c r="Q67" s="39">
        <v>0</v>
      </c>
      <c r="R67" s="66"/>
      <c r="S67" s="66"/>
      <c r="T67" s="37">
        <f>T68+T72</f>
        <v>333.94</v>
      </c>
      <c r="U67" s="37">
        <f>U68+U72</f>
        <v>355.34</v>
      </c>
      <c r="V67" s="67"/>
      <c r="W67" s="68"/>
      <c r="X67" s="68"/>
      <c r="Y67" s="68"/>
      <c r="Z67" s="69"/>
      <c r="AA67" s="62"/>
    </row>
    <row r="68" spans="1:27" ht="41.45" customHeight="1">
      <c r="A68" s="65" t="s">
        <v>79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49">
        <v>966</v>
      </c>
      <c r="N68" s="54">
        <v>2</v>
      </c>
      <c r="O68" s="54">
        <v>3</v>
      </c>
      <c r="P68" s="38" t="s">
        <v>71</v>
      </c>
      <c r="Q68" s="39" t="s">
        <v>78</v>
      </c>
      <c r="R68" s="66"/>
      <c r="S68" s="66"/>
      <c r="T68" s="37">
        <f>T69</f>
        <v>328.9</v>
      </c>
      <c r="U68" s="37">
        <f>U69</f>
        <v>350.29999999999995</v>
      </c>
      <c r="V68" s="67"/>
      <c r="W68" s="68"/>
      <c r="X68" s="68"/>
      <c r="Y68" s="68"/>
      <c r="Z68" s="69"/>
      <c r="AA68" s="62"/>
    </row>
    <row r="69" spans="1:27" ht="13.9" customHeight="1">
      <c r="A69" s="65" t="s">
        <v>77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49">
        <v>966</v>
      </c>
      <c r="N69" s="54">
        <v>2</v>
      </c>
      <c r="O69" s="54">
        <v>3</v>
      </c>
      <c r="P69" s="38" t="s">
        <v>71</v>
      </c>
      <c r="Q69" s="39" t="s">
        <v>76</v>
      </c>
      <c r="R69" s="66"/>
      <c r="S69" s="66"/>
      <c r="T69" s="37">
        <f>T70+T71</f>
        <v>328.9</v>
      </c>
      <c r="U69" s="37">
        <f>U70+U71</f>
        <v>350.29999999999995</v>
      </c>
      <c r="V69" s="67"/>
      <c r="W69" s="68"/>
      <c r="X69" s="68"/>
      <c r="Y69" s="68"/>
      <c r="Z69" s="69"/>
      <c r="AA69" s="62"/>
    </row>
    <row r="70" spans="1:27" ht="13.9" customHeight="1">
      <c r="A70" s="65" t="s">
        <v>75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49">
        <v>966</v>
      </c>
      <c r="N70" s="54">
        <v>2</v>
      </c>
      <c r="O70" s="54">
        <v>3</v>
      </c>
      <c r="P70" s="38" t="s">
        <v>71</v>
      </c>
      <c r="Q70" s="39" t="s">
        <v>74</v>
      </c>
      <c r="R70" s="66"/>
      <c r="S70" s="66"/>
      <c r="T70" s="37">
        <v>252.6</v>
      </c>
      <c r="U70" s="37">
        <v>269.2</v>
      </c>
      <c r="V70" s="67"/>
      <c r="W70" s="68"/>
      <c r="X70" s="68"/>
      <c r="Y70" s="68"/>
      <c r="Z70" s="69"/>
      <c r="AA70" s="62"/>
    </row>
    <row r="71" spans="1:27" ht="27.6" customHeight="1">
      <c r="A71" s="65" t="s">
        <v>73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49">
        <v>966</v>
      </c>
      <c r="N71" s="54">
        <v>2</v>
      </c>
      <c r="O71" s="54">
        <v>3</v>
      </c>
      <c r="P71" s="38" t="s">
        <v>71</v>
      </c>
      <c r="Q71" s="39" t="s">
        <v>72</v>
      </c>
      <c r="R71" s="66"/>
      <c r="S71" s="66"/>
      <c r="T71" s="37">
        <v>76.3</v>
      </c>
      <c r="U71" s="37">
        <v>81.099999999999994</v>
      </c>
      <c r="V71" s="67"/>
      <c r="W71" s="68"/>
      <c r="X71" s="68"/>
      <c r="Y71" s="68"/>
      <c r="Z71" s="69"/>
      <c r="AA71" s="62"/>
    </row>
    <row r="72" spans="1:27" ht="20.25" customHeight="1">
      <c r="A72" s="65" t="s">
        <v>25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49">
        <v>966</v>
      </c>
      <c r="N72" s="54">
        <v>2</v>
      </c>
      <c r="O72" s="54">
        <v>3</v>
      </c>
      <c r="P72" s="38" t="s">
        <v>71</v>
      </c>
      <c r="Q72" s="39" t="s">
        <v>24</v>
      </c>
      <c r="R72" s="66"/>
      <c r="S72" s="66"/>
      <c r="T72" s="37">
        <v>5.04</v>
      </c>
      <c r="U72" s="37">
        <v>5.04</v>
      </c>
      <c r="V72" s="67"/>
      <c r="W72" s="68"/>
      <c r="X72" s="68"/>
      <c r="Y72" s="68"/>
      <c r="Z72" s="69"/>
      <c r="AA72" s="62"/>
    </row>
    <row r="73" spans="1:27" ht="24" customHeight="1">
      <c r="A73" s="65" t="s">
        <v>23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49">
        <v>966</v>
      </c>
      <c r="N73" s="54">
        <v>2</v>
      </c>
      <c r="O73" s="54">
        <v>3</v>
      </c>
      <c r="P73" s="38" t="s">
        <v>71</v>
      </c>
      <c r="Q73" s="39" t="s">
        <v>22</v>
      </c>
      <c r="R73" s="66"/>
      <c r="S73" s="66"/>
      <c r="T73" s="37">
        <v>5.04</v>
      </c>
      <c r="U73" s="37">
        <v>5.04</v>
      </c>
      <c r="V73" s="67"/>
      <c r="W73" s="68"/>
      <c r="X73" s="68"/>
      <c r="Y73" s="68"/>
      <c r="Z73" s="69"/>
      <c r="AA73" s="62"/>
    </row>
    <row r="74" spans="1:27" ht="13.5" customHeight="1">
      <c r="A74" s="65" t="s">
        <v>21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49">
        <v>966</v>
      </c>
      <c r="N74" s="54">
        <v>2</v>
      </c>
      <c r="O74" s="54">
        <v>3</v>
      </c>
      <c r="P74" s="38" t="s">
        <v>71</v>
      </c>
      <c r="Q74" s="39" t="s">
        <v>20</v>
      </c>
      <c r="R74" s="66"/>
      <c r="S74" s="66"/>
      <c r="T74" s="37">
        <v>5.04</v>
      </c>
      <c r="U74" s="37">
        <v>5.04</v>
      </c>
      <c r="V74" s="67"/>
      <c r="W74" s="68"/>
      <c r="X74" s="68"/>
      <c r="Y74" s="68"/>
      <c r="Z74" s="69"/>
      <c r="AA74" s="62"/>
    </row>
    <row r="75" spans="1:27" ht="21.75" customHeight="1">
      <c r="A75" s="65" t="s">
        <v>70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49">
        <v>966</v>
      </c>
      <c r="N75" s="54">
        <v>3</v>
      </c>
      <c r="O75" s="54">
        <v>0</v>
      </c>
      <c r="P75" s="38">
        <v>0</v>
      </c>
      <c r="Q75" s="39">
        <v>0</v>
      </c>
      <c r="R75" s="66"/>
      <c r="S75" s="66"/>
      <c r="T75" s="41">
        <f>T76+T88</f>
        <v>35</v>
      </c>
      <c r="U75" s="41">
        <f>U76+U88</f>
        <v>35</v>
      </c>
      <c r="V75" s="67"/>
      <c r="W75" s="68"/>
      <c r="X75" s="68"/>
      <c r="Y75" s="68"/>
      <c r="Z75" s="69"/>
      <c r="AA75" s="62"/>
    </row>
    <row r="76" spans="1:27" ht="25.9" customHeight="1">
      <c r="A76" s="73" t="s">
        <v>118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46">
        <v>966</v>
      </c>
      <c r="N76" s="57">
        <v>3</v>
      </c>
      <c r="O76" s="57">
        <v>10</v>
      </c>
      <c r="P76" s="47">
        <v>0</v>
      </c>
      <c r="Q76" s="48">
        <v>0</v>
      </c>
      <c r="R76" s="74"/>
      <c r="S76" s="74"/>
      <c r="T76" s="41">
        <f>T77+T83</f>
        <v>20</v>
      </c>
      <c r="U76" s="41">
        <f>U77+U83</f>
        <v>20</v>
      </c>
      <c r="V76" s="67"/>
      <c r="W76" s="68"/>
      <c r="X76" s="68"/>
      <c r="Y76" s="68"/>
      <c r="Z76" s="69"/>
      <c r="AA76" s="62"/>
    </row>
    <row r="77" spans="1:27" ht="12" customHeight="1">
      <c r="A77" s="73" t="s">
        <v>30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46">
        <v>966</v>
      </c>
      <c r="N77" s="57">
        <v>3</v>
      </c>
      <c r="O77" s="57">
        <v>10</v>
      </c>
      <c r="P77" s="47" t="s">
        <v>29</v>
      </c>
      <c r="Q77" s="48">
        <v>0</v>
      </c>
      <c r="R77" s="74"/>
      <c r="S77" s="74"/>
      <c r="T77" s="41">
        <f t="shared" ref="T77:U81" si="6">T78</f>
        <v>10</v>
      </c>
      <c r="U77" s="41">
        <f t="shared" si="6"/>
        <v>10</v>
      </c>
      <c r="V77" s="67"/>
      <c r="W77" s="68"/>
      <c r="X77" s="68"/>
      <c r="Y77" s="68"/>
      <c r="Z77" s="69"/>
      <c r="AA77" s="62"/>
    </row>
    <row r="78" spans="1:27" ht="22.15" customHeight="1">
      <c r="A78" s="65" t="s">
        <v>69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49">
        <v>966</v>
      </c>
      <c r="N78" s="54">
        <v>3</v>
      </c>
      <c r="O78" s="54">
        <v>10</v>
      </c>
      <c r="P78" s="38" t="s">
        <v>66</v>
      </c>
      <c r="Q78" s="39">
        <v>0</v>
      </c>
      <c r="R78" s="66"/>
      <c r="S78" s="66"/>
      <c r="T78" s="40">
        <f t="shared" si="6"/>
        <v>10</v>
      </c>
      <c r="U78" s="40">
        <f t="shared" si="6"/>
        <v>10</v>
      </c>
      <c r="V78" s="67"/>
      <c r="W78" s="68"/>
      <c r="X78" s="68"/>
      <c r="Y78" s="68"/>
      <c r="Z78" s="69"/>
      <c r="AA78" s="62"/>
    </row>
    <row r="79" spans="1:27" ht="21.75" customHeight="1">
      <c r="A79" s="65" t="s">
        <v>67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49">
        <v>966</v>
      </c>
      <c r="N79" s="54">
        <v>3</v>
      </c>
      <c r="O79" s="54">
        <v>10</v>
      </c>
      <c r="P79" s="38" t="s">
        <v>68</v>
      </c>
      <c r="Q79" s="39">
        <v>0</v>
      </c>
      <c r="R79" s="66"/>
      <c r="S79" s="66"/>
      <c r="T79" s="40">
        <f t="shared" si="6"/>
        <v>10</v>
      </c>
      <c r="U79" s="40">
        <f t="shared" si="6"/>
        <v>10</v>
      </c>
      <c r="V79" s="67"/>
      <c r="W79" s="68"/>
      <c r="X79" s="68"/>
      <c r="Y79" s="68"/>
      <c r="Z79" s="69"/>
      <c r="AA79" s="62"/>
    </row>
    <row r="80" spans="1:27" ht="21.75" customHeight="1">
      <c r="A80" s="65" t="s">
        <v>25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49">
        <v>966</v>
      </c>
      <c r="N80" s="54">
        <v>3</v>
      </c>
      <c r="O80" s="54">
        <v>10</v>
      </c>
      <c r="P80" s="38" t="s">
        <v>68</v>
      </c>
      <c r="Q80" s="39" t="s">
        <v>24</v>
      </c>
      <c r="R80" s="66"/>
      <c r="S80" s="66"/>
      <c r="T80" s="40">
        <f t="shared" si="6"/>
        <v>10</v>
      </c>
      <c r="U80" s="40">
        <f t="shared" si="6"/>
        <v>10</v>
      </c>
      <c r="V80" s="67"/>
      <c r="W80" s="68"/>
      <c r="X80" s="68"/>
      <c r="Y80" s="68"/>
      <c r="Z80" s="69"/>
      <c r="AA80" s="62"/>
    </row>
    <row r="81" spans="1:27" ht="21.75" customHeight="1">
      <c r="A81" s="65" t="s">
        <v>23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49">
        <v>966</v>
      </c>
      <c r="N81" s="54">
        <v>3</v>
      </c>
      <c r="O81" s="54">
        <v>10</v>
      </c>
      <c r="P81" s="38" t="s">
        <v>68</v>
      </c>
      <c r="Q81" s="39" t="s">
        <v>22</v>
      </c>
      <c r="R81" s="66"/>
      <c r="S81" s="66"/>
      <c r="T81" s="40">
        <f t="shared" si="6"/>
        <v>10</v>
      </c>
      <c r="U81" s="40">
        <f t="shared" si="6"/>
        <v>10</v>
      </c>
      <c r="V81" s="67"/>
      <c r="W81" s="68"/>
      <c r="X81" s="68"/>
      <c r="Y81" s="68"/>
      <c r="Z81" s="69"/>
      <c r="AA81" s="62"/>
    </row>
    <row r="82" spans="1:27" ht="12" customHeight="1">
      <c r="A82" s="65" t="s">
        <v>21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9">
        <v>966</v>
      </c>
      <c r="N82" s="54">
        <v>3</v>
      </c>
      <c r="O82" s="54">
        <v>10</v>
      </c>
      <c r="P82" s="38" t="s">
        <v>68</v>
      </c>
      <c r="Q82" s="39" t="s">
        <v>20</v>
      </c>
      <c r="R82" s="66"/>
      <c r="S82" s="66"/>
      <c r="T82" s="40">
        <v>10</v>
      </c>
      <c r="U82" s="40">
        <v>10</v>
      </c>
      <c r="V82" s="67"/>
      <c r="W82" s="68"/>
      <c r="X82" s="68"/>
      <c r="Y82" s="68"/>
      <c r="Z82" s="69"/>
      <c r="AA82" s="62"/>
    </row>
    <row r="83" spans="1:27" ht="12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6" t="s">
        <v>128</v>
      </c>
      <c r="M83" s="46">
        <v>966</v>
      </c>
      <c r="N83" s="57">
        <v>3</v>
      </c>
      <c r="O83" s="57">
        <v>10</v>
      </c>
      <c r="P83" s="38">
        <v>8600000000</v>
      </c>
      <c r="Q83" s="48"/>
      <c r="R83" s="57"/>
      <c r="S83" s="57"/>
      <c r="T83" s="41">
        <f t="shared" ref="T83:U86" si="7">T84</f>
        <v>10</v>
      </c>
      <c r="U83" s="41">
        <f t="shared" si="7"/>
        <v>10</v>
      </c>
      <c r="V83" s="50"/>
      <c r="W83" s="51"/>
      <c r="X83" s="51"/>
      <c r="Y83" s="51"/>
      <c r="Z83" s="60"/>
      <c r="AA83" s="62"/>
    </row>
    <row r="84" spans="1:27" ht="12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 t="s">
        <v>128</v>
      </c>
      <c r="M84" s="49">
        <v>966</v>
      </c>
      <c r="N84" s="54">
        <v>3</v>
      </c>
      <c r="O84" s="54">
        <v>10</v>
      </c>
      <c r="P84" s="38">
        <v>8600000190</v>
      </c>
      <c r="Q84" s="39"/>
      <c r="R84" s="54"/>
      <c r="S84" s="54"/>
      <c r="T84" s="40">
        <f t="shared" si="7"/>
        <v>10</v>
      </c>
      <c r="U84" s="40">
        <f t="shared" si="7"/>
        <v>10</v>
      </c>
      <c r="V84" s="50"/>
      <c r="W84" s="51"/>
      <c r="X84" s="51"/>
      <c r="Y84" s="51"/>
      <c r="Z84" s="60"/>
      <c r="AA84" s="62"/>
    </row>
    <row r="85" spans="1:27" ht="20.4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 t="s">
        <v>25</v>
      </c>
      <c r="M85" s="49">
        <v>966</v>
      </c>
      <c r="N85" s="54">
        <v>3</v>
      </c>
      <c r="O85" s="54">
        <v>10</v>
      </c>
      <c r="P85" s="38">
        <v>8600000190</v>
      </c>
      <c r="Q85" s="39">
        <v>200</v>
      </c>
      <c r="R85" s="54"/>
      <c r="S85" s="54"/>
      <c r="T85" s="40">
        <f t="shared" si="7"/>
        <v>10</v>
      </c>
      <c r="U85" s="40">
        <f t="shared" si="7"/>
        <v>10</v>
      </c>
      <c r="V85" s="50"/>
      <c r="W85" s="51"/>
      <c r="X85" s="51"/>
      <c r="Y85" s="51"/>
      <c r="Z85" s="60"/>
      <c r="AA85" s="62"/>
    </row>
    <row r="86" spans="1:27" ht="21.6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 t="s">
        <v>23</v>
      </c>
      <c r="M86" s="49">
        <v>966</v>
      </c>
      <c r="N86" s="54">
        <v>3</v>
      </c>
      <c r="O86" s="54">
        <v>10</v>
      </c>
      <c r="P86" s="38">
        <v>8600000190</v>
      </c>
      <c r="Q86" s="39">
        <v>240</v>
      </c>
      <c r="R86" s="54"/>
      <c r="S86" s="54"/>
      <c r="T86" s="40">
        <f t="shared" si="7"/>
        <v>10</v>
      </c>
      <c r="U86" s="40">
        <f t="shared" si="7"/>
        <v>10</v>
      </c>
      <c r="V86" s="50"/>
      <c r="W86" s="51"/>
      <c r="X86" s="51"/>
      <c r="Y86" s="51"/>
      <c r="Z86" s="60"/>
      <c r="AA86" s="62"/>
    </row>
    <row r="87" spans="1:27" ht="12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 t="s">
        <v>21</v>
      </c>
      <c r="M87" s="49">
        <v>966</v>
      </c>
      <c r="N87" s="54">
        <v>3</v>
      </c>
      <c r="O87" s="54">
        <v>10</v>
      </c>
      <c r="P87" s="38">
        <v>8600000190</v>
      </c>
      <c r="Q87" s="39">
        <v>244</v>
      </c>
      <c r="R87" s="54"/>
      <c r="S87" s="54"/>
      <c r="T87" s="40">
        <v>10</v>
      </c>
      <c r="U87" s="40">
        <v>10</v>
      </c>
      <c r="V87" s="50"/>
      <c r="W87" s="51"/>
      <c r="X87" s="51"/>
      <c r="Y87" s="51"/>
      <c r="Z87" s="60"/>
      <c r="AA87" s="62"/>
    </row>
    <row r="88" spans="1:27" ht="21" customHeight="1">
      <c r="A88" s="65" t="s">
        <v>119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49">
        <v>966</v>
      </c>
      <c r="N88" s="54">
        <v>3</v>
      </c>
      <c r="O88" s="54">
        <v>14</v>
      </c>
      <c r="P88" s="38"/>
      <c r="Q88" s="39">
        <v>0</v>
      </c>
      <c r="R88" s="66"/>
      <c r="S88" s="66"/>
      <c r="T88" s="41">
        <f>T89+T95</f>
        <v>15</v>
      </c>
      <c r="U88" s="41">
        <f>U89+U95</f>
        <v>15</v>
      </c>
      <c r="V88" s="67"/>
      <c r="W88" s="68"/>
      <c r="X88" s="68"/>
      <c r="Y88" s="68"/>
      <c r="Z88" s="69"/>
      <c r="AA88" s="62"/>
    </row>
    <row r="89" spans="1:27" ht="12" customHeight="1">
      <c r="A89" s="65" t="s">
        <v>30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49">
        <v>966</v>
      </c>
      <c r="N89" s="54">
        <v>3</v>
      </c>
      <c r="O89" s="54">
        <v>14</v>
      </c>
      <c r="P89" s="38" t="s">
        <v>29</v>
      </c>
      <c r="Q89" s="39">
        <v>0</v>
      </c>
      <c r="R89" s="66"/>
      <c r="S89" s="66"/>
      <c r="T89" s="41">
        <f t="shared" ref="T89:U89" si="8">T90</f>
        <v>15</v>
      </c>
      <c r="U89" s="41">
        <f t="shared" si="8"/>
        <v>15</v>
      </c>
      <c r="V89" s="67"/>
      <c r="W89" s="68"/>
      <c r="X89" s="68"/>
      <c r="Y89" s="68"/>
      <c r="Z89" s="69"/>
      <c r="AA89" s="62"/>
    </row>
    <row r="90" spans="1:27" ht="21.75" customHeight="1">
      <c r="A90" s="65" t="s">
        <v>69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49">
        <v>966</v>
      </c>
      <c r="N90" s="54">
        <v>3</v>
      </c>
      <c r="O90" s="54">
        <v>14</v>
      </c>
      <c r="P90" s="38" t="s">
        <v>66</v>
      </c>
      <c r="Q90" s="39">
        <v>0</v>
      </c>
      <c r="R90" s="66"/>
      <c r="S90" s="66"/>
      <c r="T90" s="40">
        <v>15</v>
      </c>
      <c r="U90" s="40">
        <v>15</v>
      </c>
      <c r="V90" s="67"/>
      <c r="W90" s="68"/>
      <c r="X90" s="68"/>
      <c r="Y90" s="68"/>
      <c r="Z90" s="69"/>
      <c r="AA90" s="62"/>
    </row>
    <row r="91" spans="1:27" ht="21.75" customHeight="1">
      <c r="A91" s="65" t="s">
        <v>67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49">
        <v>966</v>
      </c>
      <c r="N91" s="54">
        <v>3</v>
      </c>
      <c r="O91" s="54">
        <v>14</v>
      </c>
      <c r="P91" s="38" t="s">
        <v>68</v>
      </c>
      <c r="Q91" s="39">
        <v>0</v>
      </c>
      <c r="R91" s="66"/>
      <c r="S91" s="66"/>
      <c r="T91" s="40">
        <v>15</v>
      </c>
      <c r="U91" s="40">
        <v>15</v>
      </c>
      <c r="V91" s="67"/>
      <c r="W91" s="68"/>
      <c r="X91" s="68"/>
      <c r="Y91" s="68"/>
      <c r="Z91" s="69"/>
      <c r="AA91" s="62"/>
    </row>
    <row r="92" spans="1:27" ht="21.75" customHeight="1">
      <c r="A92" s="65" t="s">
        <v>25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49">
        <v>966</v>
      </c>
      <c r="N92" s="54">
        <v>3</v>
      </c>
      <c r="O92" s="54">
        <v>14</v>
      </c>
      <c r="P92" s="38" t="s">
        <v>68</v>
      </c>
      <c r="Q92" s="39" t="s">
        <v>24</v>
      </c>
      <c r="R92" s="66"/>
      <c r="S92" s="66"/>
      <c r="T92" s="40">
        <v>15</v>
      </c>
      <c r="U92" s="40">
        <v>15</v>
      </c>
      <c r="V92" s="67"/>
      <c r="W92" s="68"/>
      <c r="X92" s="68"/>
      <c r="Y92" s="68"/>
      <c r="Z92" s="69"/>
      <c r="AA92" s="62"/>
    </row>
    <row r="93" spans="1:27" ht="21.75" customHeight="1">
      <c r="A93" s="65" t="s">
        <v>23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49">
        <v>966</v>
      </c>
      <c r="N93" s="54">
        <v>3</v>
      </c>
      <c r="O93" s="54">
        <v>14</v>
      </c>
      <c r="P93" s="38" t="s">
        <v>68</v>
      </c>
      <c r="Q93" s="39" t="s">
        <v>22</v>
      </c>
      <c r="R93" s="66"/>
      <c r="S93" s="66"/>
      <c r="T93" s="40">
        <v>15</v>
      </c>
      <c r="U93" s="40">
        <v>15</v>
      </c>
      <c r="V93" s="67"/>
      <c r="W93" s="68"/>
      <c r="X93" s="68"/>
      <c r="Y93" s="68"/>
      <c r="Z93" s="69"/>
      <c r="AA93" s="62"/>
    </row>
    <row r="94" spans="1:27" ht="12" customHeight="1">
      <c r="A94" s="65" t="s">
        <v>21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49">
        <v>966</v>
      </c>
      <c r="N94" s="54">
        <v>3</v>
      </c>
      <c r="O94" s="54">
        <v>14</v>
      </c>
      <c r="P94" s="38" t="s">
        <v>68</v>
      </c>
      <c r="Q94" s="39" t="s">
        <v>20</v>
      </c>
      <c r="R94" s="66"/>
      <c r="S94" s="66"/>
      <c r="T94" s="40">
        <v>15</v>
      </c>
      <c r="U94" s="40">
        <v>15</v>
      </c>
      <c r="V94" s="67"/>
      <c r="W94" s="68"/>
      <c r="X94" s="68"/>
      <c r="Y94" s="68"/>
      <c r="Z94" s="69"/>
      <c r="AA94" s="62"/>
    </row>
    <row r="95" spans="1:27" ht="12" customHeight="1">
      <c r="A95" s="65" t="s">
        <v>30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49">
        <v>966</v>
      </c>
      <c r="N95" s="54">
        <v>3</v>
      </c>
      <c r="O95" s="54">
        <v>14</v>
      </c>
      <c r="P95" s="38" t="s">
        <v>29</v>
      </c>
      <c r="Q95" s="39">
        <v>0</v>
      </c>
      <c r="R95" s="66"/>
      <c r="S95" s="66"/>
      <c r="T95" s="41"/>
      <c r="U95" s="41"/>
      <c r="V95" s="67"/>
      <c r="W95" s="68"/>
      <c r="X95" s="68"/>
      <c r="Y95" s="68"/>
      <c r="Z95" s="69"/>
      <c r="AA95" s="62"/>
    </row>
    <row r="96" spans="1:27" ht="24.6" customHeight="1">
      <c r="A96" s="65" t="s">
        <v>69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49">
        <v>966</v>
      </c>
      <c r="N96" s="54">
        <v>3</v>
      </c>
      <c r="O96" s="54">
        <v>14</v>
      </c>
      <c r="P96" s="38" t="s">
        <v>66</v>
      </c>
      <c r="Q96" s="39">
        <v>0</v>
      </c>
      <c r="R96" s="66"/>
      <c r="S96" s="66"/>
      <c r="T96" s="40">
        <v>15</v>
      </c>
      <c r="U96" s="40">
        <v>15</v>
      </c>
      <c r="V96" s="67"/>
      <c r="W96" s="68"/>
      <c r="X96" s="68"/>
      <c r="Y96" s="68"/>
      <c r="Z96" s="69"/>
      <c r="AA96" s="62"/>
    </row>
    <row r="97" spans="1:27" ht="12" customHeight="1">
      <c r="A97" s="65" t="s">
        <v>65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49">
        <v>966</v>
      </c>
      <c r="N97" s="54">
        <v>3</v>
      </c>
      <c r="O97" s="54">
        <v>14</v>
      </c>
      <c r="P97" s="38" t="s">
        <v>64</v>
      </c>
      <c r="Q97" s="39">
        <v>0</v>
      </c>
      <c r="R97" s="66"/>
      <c r="S97" s="66"/>
      <c r="T97" s="40">
        <f t="shared" ref="T97:U99" si="9">T98</f>
        <v>10</v>
      </c>
      <c r="U97" s="40">
        <f t="shared" si="9"/>
        <v>10</v>
      </c>
      <c r="V97" s="67"/>
      <c r="W97" s="68"/>
      <c r="X97" s="68"/>
      <c r="Y97" s="68"/>
      <c r="Z97" s="69"/>
      <c r="AA97" s="62"/>
    </row>
    <row r="98" spans="1:27" ht="21" customHeight="1">
      <c r="A98" s="65" t="s">
        <v>25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49">
        <v>966</v>
      </c>
      <c r="N98" s="54">
        <v>3</v>
      </c>
      <c r="O98" s="54">
        <v>14</v>
      </c>
      <c r="P98" s="38" t="s">
        <v>64</v>
      </c>
      <c r="Q98" s="39" t="s">
        <v>24</v>
      </c>
      <c r="R98" s="66"/>
      <c r="S98" s="66"/>
      <c r="T98" s="40">
        <f t="shared" si="9"/>
        <v>10</v>
      </c>
      <c r="U98" s="40">
        <f t="shared" si="9"/>
        <v>10</v>
      </c>
      <c r="V98" s="67"/>
      <c r="W98" s="68"/>
      <c r="X98" s="68"/>
      <c r="Y98" s="68"/>
      <c r="Z98" s="69"/>
      <c r="AA98" s="62"/>
    </row>
    <row r="99" spans="1:27" ht="21.75" customHeight="1">
      <c r="A99" s="65" t="s">
        <v>23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49">
        <v>966</v>
      </c>
      <c r="N99" s="54">
        <v>3</v>
      </c>
      <c r="O99" s="54">
        <v>14</v>
      </c>
      <c r="P99" s="38" t="s">
        <v>64</v>
      </c>
      <c r="Q99" s="39" t="s">
        <v>22</v>
      </c>
      <c r="R99" s="66"/>
      <c r="S99" s="66"/>
      <c r="T99" s="40">
        <f t="shared" si="9"/>
        <v>10</v>
      </c>
      <c r="U99" s="40">
        <f t="shared" si="9"/>
        <v>10</v>
      </c>
      <c r="V99" s="67"/>
      <c r="W99" s="68"/>
      <c r="X99" s="68"/>
      <c r="Y99" s="68"/>
      <c r="Z99" s="69"/>
      <c r="AA99" s="62"/>
    </row>
    <row r="100" spans="1:27" ht="12.75" customHeight="1">
      <c r="A100" s="65" t="s">
        <v>21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49">
        <v>966</v>
      </c>
      <c r="N100" s="54">
        <v>3</v>
      </c>
      <c r="O100" s="54">
        <v>14</v>
      </c>
      <c r="P100" s="38" t="s">
        <v>64</v>
      </c>
      <c r="Q100" s="39" t="s">
        <v>20</v>
      </c>
      <c r="R100" s="66"/>
      <c r="S100" s="66"/>
      <c r="T100" s="40">
        <v>10</v>
      </c>
      <c r="U100" s="40">
        <v>10</v>
      </c>
      <c r="V100" s="67"/>
      <c r="W100" s="68"/>
      <c r="X100" s="68"/>
      <c r="Y100" s="68"/>
      <c r="Z100" s="69"/>
      <c r="AA100" s="62"/>
    </row>
    <row r="101" spans="1:27" ht="12" customHeight="1">
      <c r="A101" s="65" t="s">
        <v>63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49">
        <v>966</v>
      </c>
      <c r="N101" s="54">
        <v>4</v>
      </c>
      <c r="O101" s="54">
        <v>0</v>
      </c>
      <c r="P101" s="38">
        <v>0</v>
      </c>
      <c r="Q101" s="39">
        <v>0</v>
      </c>
      <c r="R101" s="66"/>
      <c r="S101" s="66"/>
      <c r="T101" s="41">
        <f>T102+T108</f>
        <v>388</v>
      </c>
      <c r="U101" s="41">
        <f>U102+U108</f>
        <v>388</v>
      </c>
      <c r="V101" s="67"/>
      <c r="W101" s="68"/>
      <c r="X101" s="68"/>
      <c r="Y101" s="68"/>
      <c r="Z101" s="69"/>
      <c r="AA101" s="62"/>
    </row>
    <row r="102" spans="1:27" ht="12" customHeight="1">
      <c r="A102" s="65" t="s">
        <v>62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49">
        <v>966</v>
      </c>
      <c r="N102" s="54">
        <v>4</v>
      </c>
      <c r="O102" s="54">
        <v>9</v>
      </c>
      <c r="P102" s="38">
        <v>0</v>
      </c>
      <c r="Q102" s="39">
        <v>0</v>
      </c>
      <c r="R102" s="66"/>
      <c r="S102" s="66"/>
      <c r="T102" s="41">
        <f t="shared" ref="T102:U105" si="10">T103</f>
        <v>81</v>
      </c>
      <c r="U102" s="41">
        <f t="shared" si="10"/>
        <v>81</v>
      </c>
      <c r="V102" s="67"/>
      <c r="W102" s="68"/>
      <c r="X102" s="68"/>
      <c r="Y102" s="68"/>
      <c r="Z102" s="69"/>
      <c r="AA102" s="62"/>
    </row>
    <row r="103" spans="1:27" ht="12" customHeight="1">
      <c r="A103" s="65" t="s">
        <v>60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49">
        <v>966</v>
      </c>
      <c r="N103" s="54">
        <v>4</v>
      </c>
      <c r="O103" s="54">
        <v>9</v>
      </c>
      <c r="P103" s="38" t="s">
        <v>61</v>
      </c>
      <c r="Q103" s="39">
        <v>0</v>
      </c>
      <c r="R103" s="66"/>
      <c r="S103" s="66"/>
      <c r="T103" s="40">
        <f t="shared" si="10"/>
        <v>81</v>
      </c>
      <c r="U103" s="40">
        <f t="shared" si="10"/>
        <v>81</v>
      </c>
      <c r="V103" s="67"/>
      <c r="W103" s="68"/>
      <c r="X103" s="68"/>
      <c r="Y103" s="68"/>
      <c r="Z103" s="69"/>
      <c r="AA103" s="62"/>
    </row>
    <row r="104" spans="1:27" ht="13.5" customHeight="1">
      <c r="A104" s="65" t="s">
        <v>60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49">
        <v>966</v>
      </c>
      <c r="N104" s="54">
        <v>4</v>
      </c>
      <c r="O104" s="54">
        <v>9</v>
      </c>
      <c r="P104" s="38" t="s">
        <v>59</v>
      </c>
      <c r="Q104" s="39">
        <v>0</v>
      </c>
      <c r="R104" s="66"/>
      <c r="S104" s="66"/>
      <c r="T104" s="40">
        <f t="shared" si="10"/>
        <v>81</v>
      </c>
      <c r="U104" s="40">
        <f t="shared" si="10"/>
        <v>81</v>
      </c>
      <c r="V104" s="67"/>
      <c r="W104" s="68"/>
      <c r="X104" s="68"/>
      <c r="Y104" s="68"/>
      <c r="Z104" s="69"/>
      <c r="AA104" s="62"/>
    </row>
    <row r="105" spans="1:27" ht="20.25" customHeight="1">
      <c r="A105" s="65" t="s">
        <v>25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49">
        <v>966</v>
      </c>
      <c r="N105" s="54">
        <v>4</v>
      </c>
      <c r="O105" s="54">
        <v>9</v>
      </c>
      <c r="P105" s="38" t="s">
        <v>59</v>
      </c>
      <c r="Q105" s="39" t="s">
        <v>24</v>
      </c>
      <c r="R105" s="66"/>
      <c r="S105" s="66"/>
      <c r="T105" s="40">
        <f t="shared" si="10"/>
        <v>81</v>
      </c>
      <c r="U105" s="40">
        <f t="shared" si="10"/>
        <v>81</v>
      </c>
      <c r="V105" s="67"/>
      <c r="W105" s="68"/>
      <c r="X105" s="68"/>
      <c r="Y105" s="68"/>
      <c r="Z105" s="69"/>
      <c r="AA105" s="62"/>
    </row>
    <row r="106" spans="1:27" ht="21.75" customHeight="1">
      <c r="A106" s="65" t="s">
        <v>23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49">
        <v>966</v>
      </c>
      <c r="N106" s="54">
        <v>4</v>
      </c>
      <c r="O106" s="54">
        <v>9</v>
      </c>
      <c r="P106" s="38" t="s">
        <v>59</v>
      </c>
      <c r="Q106" s="39" t="s">
        <v>22</v>
      </c>
      <c r="R106" s="66"/>
      <c r="S106" s="66"/>
      <c r="T106" s="40">
        <f>T107</f>
        <v>81</v>
      </c>
      <c r="U106" s="40">
        <f>U107</f>
        <v>81</v>
      </c>
      <c r="V106" s="67"/>
      <c r="W106" s="68"/>
      <c r="X106" s="68"/>
      <c r="Y106" s="68"/>
      <c r="Z106" s="69"/>
      <c r="AA106" s="62"/>
    </row>
    <row r="107" spans="1:27" ht="14.25" customHeight="1">
      <c r="A107" s="65" t="s">
        <v>21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49">
        <v>966</v>
      </c>
      <c r="N107" s="54">
        <v>4</v>
      </c>
      <c r="O107" s="54">
        <v>9</v>
      </c>
      <c r="P107" s="38" t="s">
        <v>59</v>
      </c>
      <c r="Q107" s="39" t="s">
        <v>20</v>
      </c>
      <c r="R107" s="66"/>
      <c r="S107" s="66"/>
      <c r="T107" s="40">
        <v>81</v>
      </c>
      <c r="U107" s="40">
        <v>81</v>
      </c>
      <c r="V107" s="67"/>
      <c r="W107" s="68"/>
      <c r="X107" s="68"/>
      <c r="Y107" s="68"/>
      <c r="Z107" s="69"/>
      <c r="AA107" s="62"/>
    </row>
    <row r="108" spans="1:27" ht="12" customHeight="1">
      <c r="A108" s="65" t="s">
        <v>58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49">
        <v>966</v>
      </c>
      <c r="N108" s="54">
        <v>4</v>
      </c>
      <c r="O108" s="54">
        <v>12</v>
      </c>
      <c r="P108" s="38">
        <v>0</v>
      </c>
      <c r="Q108" s="39">
        <v>0</v>
      </c>
      <c r="R108" s="66"/>
      <c r="S108" s="66"/>
      <c r="T108" s="41">
        <f>T109+T115+T121</f>
        <v>307</v>
      </c>
      <c r="U108" s="41">
        <f>U109+U115+U121</f>
        <v>307</v>
      </c>
      <c r="V108" s="67"/>
      <c r="W108" s="68"/>
      <c r="X108" s="68"/>
      <c r="Y108" s="68"/>
      <c r="Z108" s="69"/>
      <c r="AA108" s="62"/>
    </row>
    <row r="109" spans="1:27" ht="12" customHeight="1">
      <c r="A109" s="65" t="s">
        <v>30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49">
        <v>966</v>
      </c>
      <c r="N109" s="54">
        <v>4</v>
      </c>
      <c r="O109" s="54">
        <v>12</v>
      </c>
      <c r="P109" s="38" t="s">
        <v>29</v>
      </c>
      <c r="Q109" s="39">
        <v>0</v>
      </c>
      <c r="R109" s="66"/>
      <c r="S109" s="66"/>
      <c r="T109" s="41">
        <f t="shared" ref="T109:U113" si="11">T110</f>
        <v>15</v>
      </c>
      <c r="U109" s="41">
        <f t="shared" si="11"/>
        <v>15</v>
      </c>
      <c r="V109" s="67"/>
      <c r="W109" s="68"/>
      <c r="X109" s="68"/>
      <c r="Y109" s="68"/>
      <c r="Z109" s="69"/>
      <c r="AA109" s="62"/>
    </row>
    <row r="110" spans="1:27" ht="21.75" customHeight="1">
      <c r="A110" s="65" t="s">
        <v>57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49">
        <v>966</v>
      </c>
      <c r="N110" s="54">
        <v>4</v>
      </c>
      <c r="O110" s="54">
        <v>12</v>
      </c>
      <c r="P110" s="38" t="s">
        <v>56</v>
      </c>
      <c r="Q110" s="39">
        <v>0</v>
      </c>
      <c r="R110" s="66"/>
      <c r="S110" s="66"/>
      <c r="T110" s="40">
        <v>15</v>
      </c>
      <c r="U110" s="40">
        <v>15</v>
      </c>
      <c r="V110" s="67"/>
      <c r="W110" s="68"/>
      <c r="X110" s="68"/>
      <c r="Y110" s="68"/>
      <c r="Z110" s="69"/>
      <c r="AA110" s="62"/>
    </row>
    <row r="111" spans="1:27" ht="21.75" customHeight="1">
      <c r="A111" s="65" t="s">
        <v>55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49">
        <v>966</v>
      </c>
      <c r="N111" s="54">
        <v>4</v>
      </c>
      <c r="O111" s="54">
        <v>12</v>
      </c>
      <c r="P111" s="38" t="s">
        <v>54</v>
      </c>
      <c r="Q111" s="39">
        <v>0</v>
      </c>
      <c r="R111" s="66"/>
      <c r="S111" s="66"/>
      <c r="T111" s="40">
        <v>15</v>
      </c>
      <c r="U111" s="40">
        <v>15</v>
      </c>
      <c r="V111" s="67"/>
      <c r="W111" s="68"/>
      <c r="X111" s="68"/>
      <c r="Y111" s="68"/>
      <c r="Z111" s="69"/>
      <c r="AA111" s="62"/>
    </row>
    <row r="112" spans="1:27" ht="21.75" customHeight="1">
      <c r="A112" s="65" t="s">
        <v>25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49">
        <v>966</v>
      </c>
      <c r="N112" s="54">
        <v>4</v>
      </c>
      <c r="O112" s="54">
        <v>12</v>
      </c>
      <c r="P112" s="38" t="s">
        <v>54</v>
      </c>
      <c r="Q112" s="39" t="s">
        <v>24</v>
      </c>
      <c r="R112" s="66"/>
      <c r="S112" s="66"/>
      <c r="T112" s="40">
        <f t="shared" si="11"/>
        <v>10</v>
      </c>
      <c r="U112" s="40">
        <f t="shared" si="11"/>
        <v>10</v>
      </c>
      <c r="V112" s="67"/>
      <c r="W112" s="68"/>
      <c r="X112" s="68"/>
      <c r="Y112" s="68"/>
      <c r="Z112" s="69"/>
      <c r="AA112" s="62"/>
    </row>
    <row r="113" spans="1:27" ht="21.75" customHeight="1">
      <c r="A113" s="65" t="s">
        <v>23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49">
        <v>966</v>
      </c>
      <c r="N113" s="54">
        <v>4</v>
      </c>
      <c r="O113" s="54">
        <v>12</v>
      </c>
      <c r="P113" s="38" t="s">
        <v>54</v>
      </c>
      <c r="Q113" s="39" t="s">
        <v>22</v>
      </c>
      <c r="R113" s="66"/>
      <c r="S113" s="66"/>
      <c r="T113" s="40">
        <f t="shared" si="11"/>
        <v>10</v>
      </c>
      <c r="U113" s="40">
        <f t="shared" si="11"/>
        <v>10</v>
      </c>
      <c r="V113" s="67"/>
      <c r="W113" s="68"/>
      <c r="X113" s="68"/>
      <c r="Y113" s="68"/>
      <c r="Z113" s="69"/>
      <c r="AA113" s="62"/>
    </row>
    <row r="114" spans="1:27" ht="12" customHeight="1">
      <c r="A114" s="65" t="s">
        <v>21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49">
        <v>966</v>
      </c>
      <c r="N114" s="54">
        <v>4</v>
      </c>
      <c r="O114" s="54">
        <v>12</v>
      </c>
      <c r="P114" s="38" t="s">
        <v>54</v>
      </c>
      <c r="Q114" s="39" t="s">
        <v>20</v>
      </c>
      <c r="R114" s="66"/>
      <c r="S114" s="66"/>
      <c r="T114" s="40">
        <v>10</v>
      </c>
      <c r="U114" s="40">
        <v>10</v>
      </c>
      <c r="V114" s="67"/>
      <c r="W114" s="68"/>
      <c r="X114" s="68"/>
      <c r="Y114" s="68"/>
      <c r="Z114" s="69"/>
      <c r="AA114" s="62"/>
    </row>
    <row r="115" spans="1:27" ht="12" customHeight="1">
      <c r="A115" s="65" t="s">
        <v>30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49">
        <v>966</v>
      </c>
      <c r="N115" s="54">
        <v>4</v>
      </c>
      <c r="O115" s="54">
        <v>12</v>
      </c>
      <c r="P115" s="38" t="s">
        <v>29</v>
      </c>
      <c r="Q115" s="39">
        <v>0</v>
      </c>
      <c r="R115" s="66"/>
      <c r="S115" s="66"/>
      <c r="T115" s="41">
        <f t="shared" ref="T115:U119" si="12">T116</f>
        <v>15</v>
      </c>
      <c r="U115" s="41">
        <f t="shared" si="12"/>
        <v>15</v>
      </c>
      <c r="V115" s="67"/>
      <c r="W115" s="68"/>
      <c r="X115" s="68"/>
      <c r="Y115" s="68"/>
      <c r="Z115" s="69"/>
      <c r="AA115" s="62"/>
    </row>
    <row r="116" spans="1:27" ht="21.75" customHeight="1">
      <c r="A116" s="65" t="s">
        <v>53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49">
        <v>966</v>
      </c>
      <c r="N116" s="54">
        <v>4</v>
      </c>
      <c r="O116" s="54">
        <v>12</v>
      </c>
      <c r="P116" s="38" t="s">
        <v>52</v>
      </c>
      <c r="Q116" s="39">
        <v>0</v>
      </c>
      <c r="R116" s="66"/>
      <c r="S116" s="66"/>
      <c r="T116" s="40">
        <v>15</v>
      </c>
      <c r="U116" s="40">
        <v>15</v>
      </c>
      <c r="V116" s="67"/>
      <c r="W116" s="68"/>
      <c r="X116" s="68"/>
      <c r="Y116" s="68"/>
      <c r="Z116" s="69"/>
      <c r="AA116" s="62"/>
    </row>
    <row r="117" spans="1:27" ht="21.75" customHeight="1">
      <c r="A117" s="65" t="s">
        <v>51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49">
        <v>966</v>
      </c>
      <c r="N117" s="54">
        <v>4</v>
      </c>
      <c r="O117" s="54">
        <v>12</v>
      </c>
      <c r="P117" s="38" t="s">
        <v>50</v>
      </c>
      <c r="Q117" s="39">
        <v>0</v>
      </c>
      <c r="R117" s="66"/>
      <c r="S117" s="66"/>
      <c r="T117" s="40">
        <v>15</v>
      </c>
      <c r="U117" s="40">
        <v>15</v>
      </c>
      <c r="V117" s="67"/>
      <c r="W117" s="68"/>
      <c r="X117" s="68"/>
      <c r="Y117" s="68"/>
      <c r="Z117" s="69"/>
      <c r="AA117" s="62"/>
    </row>
    <row r="118" spans="1:27" ht="21.75" customHeight="1">
      <c r="A118" s="65" t="s">
        <v>25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49">
        <v>966</v>
      </c>
      <c r="N118" s="54">
        <v>4</v>
      </c>
      <c r="O118" s="54">
        <v>12</v>
      </c>
      <c r="P118" s="38" t="s">
        <v>50</v>
      </c>
      <c r="Q118" s="39" t="s">
        <v>24</v>
      </c>
      <c r="R118" s="66"/>
      <c r="S118" s="66"/>
      <c r="T118" s="40">
        <f t="shared" si="12"/>
        <v>10</v>
      </c>
      <c r="U118" s="40">
        <f t="shared" si="12"/>
        <v>10</v>
      </c>
      <c r="V118" s="67"/>
      <c r="W118" s="68"/>
      <c r="X118" s="68"/>
      <c r="Y118" s="68"/>
      <c r="Z118" s="69"/>
      <c r="AA118" s="62"/>
    </row>
    <row r="119" spans="1:27" ht="21.75" customHeight="1">
      <c r="A119" s="65" t="s">
        <v>23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49">
        <v>966</v>
      </c>
      <c r="N119" s="54">
        <v>4</v>
      </c>
      <c r="O119" s="54">
        <v>12</v>
      </c>
      <c r="P119" s="38" t="s">
        <v>50</v>
      </c>
      <c r="Q119" s="39" t="s">
        <v>22</v>
      </c>
      <c r="R119" s="66"/>
      <c r="S119" s="66"/>
      <c r="T119" s="40">
        <f t="shared" si="12"/>
        <v>10</v>
      </c>
      <c r="U119" s="40">
        <f t="shared" si="12"/>
        <v>10</v>
      </c>
      <c r="V119" s="67"/>
      <c r="W119" s="68"/>
      <c r="X119" s="68"/>
      <c r="Y119" s="68"/>
      <c r="Z119" s="69"/>
      <c r="AA119" s="62"/>
    </row>
    <row r="120" spans="1:27" ht="13.5" customHeight="1">
      <c r="A120" s="65" t="s">
        <v>21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49">
        <v>966</v>
      </c>
      <c r="N120" s="54">
        <v>4</v>
      </c>
      <c r="O120" s="54">
        <v>12</v>
      </c>
      <c r="P120" s="38" t="s">
        <v>50</v>
      </c>
      <c r="Q120" s="39" t="s">
        <v>20</v>
      </c>
      <c r="R120" s="66"/>
      <c r="S120" s="66"/>
      <c r="T120" s="40">
        <v>10</v>
      </c>
      <c r="U120" s="40">
        <v>10</v>
      </c>
      <c r="V120" s="67"/>
      <c r="W120" s="68"/>
      <c r="X120" s="68"/>
      <c r="Y120" s="68"/>
      <c r="Z120" s="69"/>
      <c r="AA120" s="62"/>
    </row>
    <row r="121" spans="1:27" ht="12" customHeight="1">
      <c r="A121" s="65" t="s">
        <v>30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49">
        <v>966</v>
      </c>
      <c r="N121" s="54">
        <v>4</v>
      </c>
      <c r="O121" s="54">
        <v>12</v>
      </c>
      <c r="P121" s="38" t="s">
        <v>29</v>
      </c>
      <c r="Q121" s="39">
        <v>0</v>
      </c>
      <c r="R121" s="66"/>
      <c r="S121" s="66"/>
      <c r="T121" s="40">
        <f>T122</f>
        <v>277</v>
      </c>
      <c r="U121" s="40">
        <f>U122</f>
        <v>277</v>
      </c>
      <c r="V121" s="67"/>
      <c r="W121" s="68"/>
      <c r="X121" s="68"/>
      <c r="Y121" s="68"/>
      <c r="Z121" s="69"/>
      <c r="AA121" s="62"/>
    </row>
    <row r="122" spans="1:27" ht="21" customHeight="1">
      <c r="A122" s="65" t="s">
        <v>28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49">
        <v>966</v>
      </c>
      <c r="N122" s="54">
        <v>4</v>
      </c>
      <c r="O122" s="54">
        <v>12</v>
      </c>
      <c r="P122" s="38" t="s">
        <v>27</v>
      </c>
      <c r="Q122" s="39">
        <v>0</v>
      </c>
      <c r="R122" s="66"/>
      <c r="S122" s="66"/>
      <c r="T122" s="40">
        <f>T123</f>
        <v>277</v>
      </c>
      <c r="U122" s="40">
        <f>U123</f>
        <v>277</v>
      </c>
      <c r="V122" s="67"/>
      <c r="W122" s="68"/>
      <c r="X122" s="68"/>
      <c r="Y122" s="68"/>
      <c r="Z122" s="69"/>
      <c r="AA122" s="62"/>
    </row>
    <row r="123" spans="1:27" ht="19.149999999999999" customHeight="1">
      <c r="A123" s="65" t="s">
        <v>26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49">
        <v>966</v>
      </c>
      <c r="N123" s="54">
        <v>4</v>
      </c>
      <c r="O123" s="54">
        <v>12</v>
      </c>
      <c r="P123" s="38" t="s">
        <v>19</v>
      </c>
      <c r="Q123" s="39">
        <v>0</v>
      </c>
      <c r="R123" s="66"/>
      <c r="S123" s="66"/>
      <c r="T123" s="40">
        <v>277</v>
      </c>
      <c r="U123" s="40">
        <v>277</v>
      </c>
      <c r="V123" s="67"/>
      <c r="W123" s="68"/>
      <c r="X123" s="68"/>
      <c r="Y123" s="68"/>
      <c r="Z123" s="69"/>
      <c r="AA123" s="62"/>
    </row>
    <row r="124" spans="1:27" ht="21.75" customHeight="1">
      <c r="A124" s="65" t="s">
        <v>25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49">
        <v>966</v>
      </c>
      <c r="N124" s="54">
        <v>4</v>
      </c>
      <c r="O124" s="54">
        <v>12</v>
      </c>
      <c r="P124" s="38" t="s">
        <v>19</v>
      </c>
      <c r="Q124" s="39" t="s">
        <v>24</v>
      </c>
      <c r="R124" s="66"/>
      <c r="S124" s="66"/>
      <c r="T124" s="40">
        <f>T125</f>
        <v>60</v>
      </c>
      <c r="U124" s="40">
        <f>U125</f>
        <v>60</v>
      </c>
      <c r="V124" s="67"/>
      <c r="W124" s="68"/>
      <c r="X124" s="68"/>
      <c r="Y124" s="68"/>
      <c r="Z124" s="69"/>
      <c r="AA124" s="62"/>
    </row>
    <row r="125" spans="1:27" ht="21" customHeight="1">
      <c r="A125" s="65" t="s">
        <v>23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49">
        <v>966</v>
      </c>
      <c r="N125" s="54">
        <v>4</v>
      </c>
      <c r="O125" s="54">
        <v>12</v>
      </c>
      <c r="P125" s="38" t="s">
        <v>19</v>
      </c>
      <c r="Q125" s="39" t="s">
        <v>22</v>
      </c>
      <c r="R125" s="66"/>
      <c r="S125" s="66"/>
      <c r="T125" s="40">
        <v>60</v>
      </c>
      <c r="U125" s="40">
        <v>60</v>
      </c>
      <c r="V125" s="67"/>
      <c r="W125" s="68"/>
      <c r="X125" s="68"/>
      <c r="Y125" s="68"/>
      <c r="Z125" s="69"/>
      <c r="AA125" s="62"/>
    </row>
    <row r="126" spans="1:27" ht="19.899999999999999" customHeight="1">
      <c r="A126" s="65" t="s">
        <v>49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49">
        <v>966</v>
      </c>
      <c r="N126" s="54">
        <v>4</v>
      </c>
      <c r="O126" s="54">
        <v>12</v>
      </c>
      <c r="P126" s="38" t="s">
        <v>19</v>
      </c>
      <c r="Q126" s="39" t="s">
        <v>48</v>
      </c>
      <c r="R126" s="66"/>
      <c r="S126" s="66"/>
      <c r="T126" s="40">
        <v>10</v>
      </c>
      <c r="U126" s="40">
        <v>10</v>
      </c>
      <c r="V126" s="67"/>
      <c r="W126" s="68"/>
      <c r="X126" s="68"/>
      <c r="Y126" s="68"/>
      <c r="Z126" s="69"/>
      <c r="AA126" s="62"/>
    </row>
    <row r="127" spans="1:27" ht="12" customHeight="1">
      <c r="A127" s="65" t="s">
        <v>21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49">
        <v>966</v>
      </c>
      <c r="N127" s="54">
        <v>4</v>
      </c>
      <c r="O127" s="54">
        <v>12</v>
      </c>
      <c r="P127" s="38" t="s">
        <v>19</v>
      </c>
      <c r="Q127" s="39" t="s">
        <v>20</v>
      </c>
      <c r="R127" s="66"/>
      <c r="S127" s="66"/>
      <c r="T127" s="37">
        <v>250</v>
      </c>
      <c r="U127" s="37">
        <v>250</v>
      </c>
      <c r="V127" s="67"/>
      <c r="W127" s="68"/>
      <c r="X127" s="68"/>
      <c r="Y127" s="68"/>
      <c r="Z127" s="69"/>
      <c r="AA127" s="62"/>
    </row>
    <row r="128" spans="1:27" ht="12" customHeight="1">
      <c r="A128" s="65" t="s">
        <v>47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49">
        <v>966</v>
      </c>
      <c r="N128" s="54">
        <v>4</v>
      </c>
      <c r="O128" s="54">
        <v>12</v>
      </c>
      <c r="P128" s="38" t="s">
        <v>19</v>
      </c>
      <c r="Q128" s="39" t="s">
        <v>46</v>
      </c>
      <c r="R128" s="66"/>
      <c r="S128" s="66"/>
      <c r="T128" s="40">
        <f>T129</f>
        <v>50</v>
      </c>
      <c r="U128" s="40">
        <f>U129</f>
        <v>50</v>
      </c>
      <c r="V128" s="67"/>
      <c r="W128" s="68"/>
      <c r="X128" s="68"/>
      <c r="Y128" s="68"/>
      <c r="Z128" s="69"/>
      <c r="AA128" s="62"/>
    </row>
    <row r="129" spans="1:27" ht="12" customHeight="1">
      <c r="A129" s="65" t="s">
        <v>45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49">
        <v>966</v>
      </c>
      <c r="N129" s="54">
        <v>4</v>
      </c>
      <c r="O129" s="54">
        <v>12</v>
      </c>
      <c r="P129" s="38" t="s">
        <v>19</v>
      </c>
      <c r="Q129" s="39" t="s">
        <v>44</v>
      </c>
      <c r="R129" s="66"/>
      <c r="S129" s="66"/>
      <c r="T129" s="40">
        <v>50</v>
      </c>
      <c r="U129" s="40">
        <v>50</v>
      </c>
      <c r="V129" s="67"/>
      <c r="W129" s="68"/>
      <c r="X129" s="68"/>
      <c r="Y129" s="68"/>
      <c r="Z129" s="69"/>
      <c r="AA129" s="62"/>
    </row>
    <row r="130" spans="1:27" ht="12" customHeight="1">
      <c r="A130" s="65" t="s">
        <v>43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49">
        <v>966</v>
      </c>
      <c r="N130" s="54">
        <v>4</v>
      </c>
      <c r="O130" s="54">
        <v>12</v>
      </c>
      <c r="P130" s="38" t="s">
        <v>19</v>
      </c>
      <c r="Q130" s="39" t="s">
        <v>42</v>
      </c>
      <c r="R130" s="66"/>
      <c r="S130" s="66"/>
      <c r="T130" s="40">
        <v>10</v>
      </c>
      <c r="U130" s="40">
        <v>10</v>
      </c>
      <c r="V130" s="67"/>
      <c r="W130" s="68"/>
      <c r="X130" s="68"/>
      <c r="Y130" s="68"/>
      <c r="Z130" s="69"/>
      <c r="AA130" s="62"/>
    </row>
    <row r="131" spans="1:27" ht="11.25" customHeight="1">
      <c r="A131" s="65" t="s">
        <v>41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49">
        <v>966</v>
      </c>
      <c r="N131" s="54">
        <v>4</v>
      </c>
      <c r="O131" s="54">
        <v>12</v>
      </c>
      <c r="P131" s="38" t="s">
        <v>19</v>
      </c>
      <c r="Q131" s="39" t="s">
        <v>40</v>
      </c>
      <c r="R131" s="66"/>
      <c r="S131" s="66"/>
      <c r="T131" s="40">
        <v>10</v>
      </c>
      <c r="U131" s="40">
        <v>10</v>
      </c>
      <c r="V131" s="67"/>
      <c r="W131" s="68"/>
      <c r="X131" s="68"/>
      <c r="Y131" s="68"/>
      <c r="Z131" s="69"/>
      <c r="AA131" s="62"/>
    </row>
    <row r="132" spans="1:27" ht="12.75" customHeight="1">
      <c r="A132" s="65" t="s">
        <v>39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49">
        <v>966</v>
      </c>
      <c r="N132" s="54">
        <v>4</v>
      </c>
      <c r="O132" s="54">
        <v>12</v>
      </c>
      <c r="P132" s="38" t="s">
        <v>19</v>
      </c>
      <c r="Q132" s="39" t="s">
        <v>38</v>
      </c>
      <c r="R132" s="66"/>
      <c r="S132" s="66"/>
      <c r="T132" s="40">
        <v>5</v>
      </c>
      <c r="U132" s="40">
        <v>5</v>
      </c>
      <c r="V132" s="67"/>
      <c r="W132" s="68"/>
      <c r="X132" s="68"/>
      <c r="Y132" s="68"/>
      <c r="Z132" s="69"/>
      <c r="AA132" s="62"/>
    </row>
    <row r="133" spans="1:27" ht="12" customHeight="1">
      <c r="A133" s="65" t="s">
        <v>37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49">
        <v>966</v>
      </c>
      <c r="N133" s="54">
        <v>5</v>
      </c>
      <c r="O133" s="54">
        <v>0</v>
      </c>
      <c r="P133" s="38">
        <v>0</v>
      </c>
      <c r="Q133" s="39">
        <v>0</v>
      </c>
      <c r="R133" s="66"/>
      <c r="S133" s="66"/>
      <c r="T133" s="41">
        <f t="shared" ref="T133:U138" si="13">T134</f>
        <v>40</v>
      </c>
      <c r="U133" s="41">
        <f t="shared" si="13"/>
        <v>40</v>
      </c>
      <c r="V133" s="67"/>
      <c r="W133" s="68"/>
      <c r="X133" s="68"/>
      <c r="Y133" s="68"/>
      <c r="Z133" s="69"/>
      <c r="AA133" s="62"/>
    </row>
    <row r="134" spans="1:27" ht="12" customHeight="1">
      <c r="A134" s="65" t="s">
        <v>36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49">
        <v>966</v>
      </c>
      <c r="N134" s="54">
        <v>5</v>
      </c>
      <c r="O134" s="54">
        <v>3</v>
      </c>
      <c r="P134" s="38">
        <v>0</v>
      </c>
      <c r="Q134" s="39">
        <v>0</v>
      </c>
      <c r="R134" s="66"/>
      <c r="S134" s="66"/>
      <c r="T134" s="40">
        <f t="shared" si="13"/>
        <v>40</v>
      </c>
      <c r="U134" s="40">
        <f t="shared" si="13"/>
        <v>40</v>
      </c>
      <c r="V134" s="67"/>
      <c r="W134" s="68"/>
      <c r="X134" s="68"/>
      <c r="Y134" s="68"/>
      <c r="Z134" s="69"/>
      <c r="AA134" s="62"/>
    </row>
    <row r="135" spans="1:27" ht="12" customHeight="1">
      <c r="A135" s="65" t="s">
        <v>34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49">
        <v>966</v>
      </c>
      <c r="N135" s="54">
        <v>5</v>
      </c>
      <c r="O135" s="54">
        <v>3</v>
      </c>
      <c r="P135" s="38" t="s">
        <v>35</v>
      </c>
      <c r="Q135" s="39">
        <v>0</v>
      </c>
      <c r="R135" s="66"/>
      <c r="S135" s="66"/>
      <c r="T135" s="40">
        <f t="shared" si="13"/>
        <v>40</v>
      </c>
      <c r="U135" s="40">
        <f t="shared" si="13"/>
        <v>40</v>
      </c>
      <c r="V135" s="67"/>
      <c r="W135" s="68"/>
      <c r="X135" s="68"/>
      <c r="Y135" s="68"/>
      <c r="Z135" s="69"/>
      <c r="AA135" s="62"/>
    </row>
    <row r="136" spans="1:27" ht="12" customHeight="1">
      <c r="A136" s="65" t="s">
        <v>34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49">
        <v>966</v>
      </c>
      <c r="N136" s="54">
        <v>5</v>
      </c>
      <c r="O136" s="54">
        <v>3</v>
      </c>
      <c r="P136" s="38" t="s">
        <v>33</v>
      </c>
      <c r="Q136" s="39">
        <v>0</v>
      </c>
      <c r="R136" s="66"/>
      <c r="S136" s="66"/>
      <c r="T136" s="40">
        <f t="shared" si="13"/>
        <v>40</v>
      </c>
      <c r="U136" s="40">
        <f t="shared" si="13"/>
        <v>40</v>
      </c>
      <c r="V136" s="67"/>
      <c r="W136" s="68"/>
      <c r="X136" s="68"/>
      <c r="Y136" s="68"/>
      <c r="Z136" s="69"/>
      <c r="AA136" s="62"/>
    </row>
    <row r="137" spans="1:27" ht="21.75" customHeight="1">
      <c r="A137" s="65" t="s">
        <v>25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49">
        <v>966</v>
      </c>
      <c r="N137" s="54">
        <v>5</v>
      </c>
      <c r="O137" s="54">
        <v>3</v>
      </c>
      <c r="P137" s="38" t="s">
        <v>33</v>
      </c>
      <c r="Q137" s="39" t="s">
        <v>24</v>
      </c>
      <c r="R137" s="66"/>
      <c r="S137" s="66"/>
      <c r="T137" s="40">
        <f t="shared" si="13"/>
        <v>40</v>
      </c>
      <c r="U137" s="40">
        <f t="shared" si="13"/>
        <v>40</v>
      </c>
      <c r="V137" s="67"/>
      <c r="W137" s="68"/>
      <c r="X137" s="68"/>
      <c r="Y137" s="68"/>
      <c r="Z137" s="69"/>
      <c r="AA137" s="62"/>
    </row>
    <row r="138" spans="1:27" ht="21.75" customHeight="1">
      <c r="A138" s="65" t="s">
        <v>23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49">
        <v>966</v>
      </c>
      <c r="N138" s="54">
        <v>5</v>
      </c>
      <c r="O138" s="54">
        <v>3</v>
      </c>
      <c r="P138" s="38" t="s">
        <v>33</v>
      </c>
      <c r="Q138" s="39" t="s">
        <v>22</v>
      </c>
      <c r="R138" s="66"/>
      <c r="S138" s="66"/>
      <c r="T138" s="40">
        <f t="shared" si="13"/>
        <v>40</v>
      </c>
      <c r="U138" s="40">
        <f t="shared" si="13"/>
        <v>40</v>
      </c>
      <c r="V138" s="67"/>
      <c r="W138" s="68"/>
      <c r="X138" s="68"/>
      <c r="Y138" s="68"/>
      <c r="Z138" s="69"/>
      <c r="AA138" s="62"/>
    </row>
    <row r="139" spans="1:27" ht="13.5" customHeight="1">
      <c r="A139" s="65" t="s">
        <v>21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49">
        <v>966</v>
      </c>
      <c r="N139" s="54">
        <v>5</v>
      </c>
      <c r="O139" s="54">
        <v>3</v>
      </c>
      <c r="P139" s="38" t="s">
        <v>33</v>
      </c>
      <c r="Q139" s="39" t="s">
        <v>20</v>
      </c>
      <c r="R139" s="66"/>
      <c r="S139" s="66"/>
      <c r="T139" s="40">
        <v>40</v>
      </c>
      <c r="U139" s="40">
        <v>40</v>
      </c>
      <c r="V139" s="67"/>
      <c r="W139" s="68"/>
      <c r="X139" s="68"/>
      <c r="Y139" s="68"/>
      <c r="Z139" s="69"/>
      <c r="AA139" s="62"/>
    </row>
    <row r="140" spans="1:27" ht="14.25" customHeight="1">
      <c r="A140" s="65" t="s">
        <v>32</v>
      </c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49">
        <v>966</v>
      </c>
      <c r="N140" s="54">
        <v>8</v>
      </c>
      <c r="O140" s="54">
        <v>0</v>
      </c>
      <c r="P140" s="38">
        <v>0</v>
      </c>
      <c r="Q140" s="39">
        <v>0</v>
      </c>
      <c r="R140" s="66"/>
      <c r="S140" s="66"/>
      <c r="T140" s="41">
        <v>280</v>
      </c>
      <c r="U140" s="41">
        <v>300</v>
      </c>
      <c r="V140" s="67"/>
      <c r="W140" s="68"/>
      <c r="X140" s="68"/>
      <c r="Y140" s="68"/>
      <c r="Z140" s="69"/>
      <c r="AA140" s="62"/>
    </row>
    <row r="141" spans="1:27" ht="12" customHeight="1" thickBot="1">
      <c r="A141" s="65" t="s">
        <v>31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49">
        <v>966</v>
      </c>
      <c r="N141" s="54">
        <v>8</v>
      </c>
      <c r="O141" s="54">
        <v>1</v>
      </c>
      <c r="P141" s="38">
        <v>0</v>
      </c>
      <c r="Q141" s="39">
        <v>0</v>
      </c>
      <c r="R141" s="66"/>
      <c r="S141" s="66"/>
      <c r="T141" s="40">
        <f t="shared" ref="T141:U144" si="14">T142</f>
        <v>80</v>
      </c>
      <c r="U141" s="40">
        <f t="shared" si="14"/>
        <v>60</v>
      </c>
      <c r="V141" s="70"/>
      <c r="W141" s="71"/>
      <c r="X141" s="71"/>
      <c r="Y141" s="71"/>
      <c r="Z141" s="72"/>
      <c r="AA141" s="62"/>
    </row>
    <row r="142" spans="1:27" ht="409.6" hidden="1" customHeight="1">
      <c r="A142" s="65" t="s">
        <v>30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49">
        <v>962</v>
      </c>
      <c r="N142" s="54">
        <v>8</v>
      </c>
      <c r="O142" s="54">
        <v>1</v>
      </c>
      <c r="P142" s="38" t="s">
        <v>29</v>
      </c>
      <c r="Q142" s="39">
        <v>0</v>
      </c>
      <c r="R142" s="66"/>
      <c r="S142" s="66"/>
      <c r="T142" s="40">
        <f t="shared" si="14"/>
        <v>80</v>
      </c>
      <c r="U142" s="40">
        <f t="shared" si="14"/>
        <v>60</v>
      </c>
      <c r="V142" s="34"/>
      <c r="W142" s="7"/>
      <c r="X142" s="6"/>
      <c r="Y142" s="5"/>
      <c r="Z142" s="61"/>
      <c r="AA142" s="62"/>
    </row>
    <row r="143" spans="1:27" ht="25.5" customHeight="1">
      <c r="A143" s="65" t="s">
        <v>28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49">
        <v>966</v>
      </c>
      <c r="N143" s="54">
        <v>8</v>
      </c>
      <c r="O143" s="54">
        <v>1</v>
      </c>
      <c r="P143" s="38" t="s">
        <v>27</v>
      </c>
      <c r="Q143" s="39">
        <v>0</v>
      </c>
      <c r="R143" s="66"/>
      <c r="S143" s="66"/>
      <c r="T143" s="40">
        <f t="shared" si="14"/>
        <v>80</v>
      </c>
      <c r="U143" s="40">
        <f t="shared" si="14"/>
        <v>60</v>
      </c>
      <c r="V143" s="2"/>
      <c r="W143" s="2"/>
      <c r="X143" s="2"/>
      <c r="Y143" s="2"/>
      <c r="Z143" s="2"/>
      <c r="AA143" s="63"/>
    </row>
    <row r="144" spans="1:27" ht="25.5" customHeight="1">
      <c r="A144" s="65" t="s">
        <v>26</v>
      </c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49">
        <v>966</v>
      </c>
      <c r="N144" s="54">
        <v>8</v>
      </c>
      <c r="O144" s="54">
        <v>1</v>
      </c>
      <c r="P144" s="38" t="s">
        <v>19</v>
      </c>
      <c r="Q144" s="39">
        <v>0</v>
      </c>
      <c r="R144" s="66"/>
      <c r="S144" s="66"/>
      <c r="T144" s="40">
        <f t="shared" si="14"/>
        <v>80</v>
      </c>
      <c r="U144" s="40">
        <f t="shared" si="14"/>
        <v>60</v>
      </c>
      <c r="V144" s="2"/>
      <c r="W144" s="2"/>
      <c r="X144" s="2"/>
      <c r="Y144" s="2"/>
      <c r="Z144" s="2"/>
      <c r="AA144" s="63"/>
    </row>
    <row r="145" spans="1:27" ht="27" customHeight="1">
      <c r="A145" s="65" t="s">
        <v>25</v>
      </c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49">
        <v>966</v>
      </c>
      <c r="N145" s="54">
        <v>8</v>
      </c>
      <c r="O145" s="54">
        <v>1</v>
      </c>
      <c r="P145" s="38" t="s">
        <v>19</v>
      </c>
      <c r="Q145" s="39" t="s">
        <v>24</v>
      </c>
      <c r="R145" s="66"/>
      <c r="S145" s="66"/>
      <c r="T145" s="40">
        <f>T146</f>
        <v>80</v>
      </c>
      <c r="U145" s="40">
        <f>U146</f>
        <v>60</v>
      </c>
      <c r="V145" s="2"/>
      <c r="W145" s="2"/>
      <c r="X145" s="2"/>
      <c r="Y145" s="2"/>
      <c r="Z145" s="2"/>
      <c r="AA145" s="63"/>
    </row>
    <row r="146" spans="1:27" ht="25.5" customHeight="1">
      <c r="A146" s="65" t="s">
        <v>23</v>
      </c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49">
        <v>966</v>
      </c>
      <c r="N146" s="54">
        <v>8</v>
      </c>
      <c r="O146" s="54">
        <v>1</v>
      </c>
      <c r="P146" s="38" t="s">
        <v>19</v>
      </c>
      <c r="Q146" s="39" t="s">
        <v>22</v>
      </c>
      <c r="R146" s="66"/>
      <c r="S146" s="66"/>
      <c r="T146" s="40">
        <v>80</v>
      </c>
      <c r="U146" s="40">
        <f>U147</f>
        <v>60</v>
      </c>
      <c r="AA146" s="58"/>
    </row>
    <row r="147" spans="1:27">
      <c r="A147" s="65" t="s">
        <v>21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49">
        <v>966</v>
      </c>
      <c r="N147" s="54">
        <v>8</v>
      </c>
      <c r="O147" s="54">
        <v>1</v>
      </c>
      <c r="P147" s="38" t="s">
        <v>19</v>
      </c>
      <c r="Q147" s="39" t="s">
        <v>20</v>
      </c>
      <c r="R147" s="66"/>
      <c r="S147" s="66"/>
      <c r="T147" s="40">
        <v>50</v>
      </c>
      <c r="U147" s="40">
        <v>60</v>
      </c>
      <c r="AA147" s="58"/>
    </row>
    <row r="148" spans="1:27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3" t="s">
        <v>122</v>
      </c>
      <c r="M148" s="46">
        <v>966</v>
      </c>
      <c r="N148" s="57">
        <v>10</v>
      </c>
      <c r="O148" s="57"/>
      <c r="P148" s="47"/>
      <c r="Q148" s="48"/>
      <c r="R148" s="57"/>
      <c r="S148" s="57"/>
      <c r="T148" s="41">
        <f t="shared" ref="T148:U150" si="15">T149</f>
        <v>420</v>
      </c>
      <c r="U148" s="41">
        <f t="shared" si="15"/>
        <v>420</v>
      </c>
      <c r="AA148" s="58"/>
    </row>
    <row r="149" spans="1:27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2" t="s">
        <v>123</v>
      </c>
      <c r="M149" s="49">
        <v>966</v>
      </c>
      <c r="N149" s="54">
        <v>10</v>
      </c>
      <c r="O149" s="54">
        <v>3</v>
      </c>
      <c r="P149" s="38"/>
      <c r="Q149" s="39"/>
      <c r="R149" s="54"/>
      <c r="S149" s="54"/>
      <c r="T149" s="40">
        <f t="shared" si="15"/>
        <v>420</v>
      </c>
      <c r="U149" s="40">
        <f t="shared" si="15"/>
        <v>420</v>
      </c>
      <c r="AA149" s="58"/>
    </row>
    <row r="150" spans="1:27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2" t="s">
        <v>124</v>
      </c>
      <c r="M150" s="49">
        <v>966</v>
      </c>
      <c r="N150" s="54">
        <v>10</v>
      </c>
      <c r="O150" s="54">
        <v>3</v>
      </c>
      <c r="P150" s="38">
        <v>8300000000</v>
      </c>
      <c r="Q150" s="39"/>
      <c r="R150" s="54"/>
      <c r="S150" s="54"/>
      <c r="T150" s="40">
        <f t="shared" si="15"/>
        <v>420</v>
      </c>
      <c r="U150" s="40">
        <f t="shared" si="15"/>
        <v>420</v>
      </c>
      <c r="AA150" s="58"/>
    </row>
    <row r="151" spans="1:27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2" t="s">
        <v>124</v>
      </c>
      <c r="M151" s="49">
        <v>966</v>
      </c>
      <c r="N151" s="54">
        <v>10</v>
      </c>
      <c r="O151" s="54">
        <v>3</v>
      </c>
      <c r="P151" s="38">
        <v>8300000190</v>
      </c>
      <c r="Q151" s="39"/>
      <c r="R151" s="54"/>
      <c r="S151" s="54"/>
      <c r="T151" s="40">
        <f>T152+T155</f>
        <v>420</v>
      </c>
      <c r="U151" s="40">
        <f>U152+U155</f>
        <v>420</v>
      </c>
      <c r="AA151" s="58"/>
    </row>
    <row r="152" spans="1:27" ht="21.75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3" t="s">
        <v>25</v>
      </c>
      <c r="M152" s="46">
        <v>966</v>
      </c>
      <c r="N152" s="57">
        <v>10</v>
      </c>
      <c r="O152" s="57">
        <v>3</v>
      </c>
      <c r="P152" s="47">
        <v>8300000190</v>
      </c>
      <c r="Q152" s="48">
        <v>200</v>
      </c>
      <c r="R152" s="57"/>
      <c r="S152" s="57"/>
      <c r="T152" s="41">
        <f>T153</f>
        <v>0</v>
      </c>
      <c r="U152" s="41">
        <f>U153</f>
        <v>0</v>
      </c>
      <c r="AA152" s="58"/>
    </row>
    <row r="153" spans="1:27" ht="22.5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2" t="s">
        <v>23</v>
      </c>
      <c r="M153" s="49">
        <v>966</v>
      </c>
      <c r="N153" s="54">
        <v>10</v>
      </c>
      <c r="O153" s="54">
        <v>3</v>
      </c>
      <c r="P153" s="38">
        <v>8300000190</v>
      </c>
      <c r="Q153" s="39">
        <v>240</v>
      </c>
      <c r="R153" s="54"/>
      <c r="S153" s="54"/>
      <c r="T153" s="40">
        <f>T154</f>
        <v>0</v>
      </c>
      <c r="U153" s="40">
        <f>U154</f>
        <v>0</v>
      </c>
      <c r="AA153" s="58"/>
    </row>
    <row r="154" spans="1:27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2" t="s">
        <v>21</v>
      </c>
      <c r="M154" s="49">
        <v>966</v>
      </c>
      <c r="N154" s="54">
        <v>10</v>
      </c>
      <c r="O154" s="54">
        <v>3</v>
      </c>
      <c r="P154" s="38">
        <v>8300000190</v>
      </c>
      <c r="Q154" s="39">
        <v>244</v>
      </c>
      <c r="R154" s="54"/>
      <c r="S154" s="54"/>
      <c r="T154" s="40">
        <v>0</v>
      </c>
      <c r="U154" s="40">
        <v>0</v>
      </c>
      <c r="AA154" s="58"/>
    </row>
    <row r="155" spans="1:27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3" t="s">
        <v>125</v>
      </c>
      <c r="M155" s="46">
        <v>966</v>
      </c>
      <c r="N155" s="57">
        <v>10</v>
      </c>
      <c r="O155" s="57">
        <v>3</v>
      </c>
      <c r="P155" s="47">
        <v>8300000190</v>
      </c>
      <c r="Q155" s="48">
        <v>300</v>
      </c>
      <c r="R155" s="57"/>
      <c r="S155" s="57"/>
      <c r="T155" s="41">
        <v>420</v>
      </c>
      <c r="U155" s="41">
        <v>420</v>
      </c>
      <c r="AA155" s="58"/>
    </row>
    <row r="156" spans="1:27" ht="22.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2" t="s">
        <v>126</v>
      </c>
      <c r="M156" s="49">
        <v>966</v>
      </c>
      <c r="N156" s="54">
        <v>10</v>
      </c>
      <c r="O156" s="54">
        <v>3</v>
      </c>
      <c r="P156" s="38">
        <v>8300000190</v>
      </c>
      <c r="Q156" s="39">
        <v>320</v>
      </c>
      <c r="R156" s="66"/>
      <c r="S156" s="66"/>
      <c r="T156" s="40">
        <f>T157</f>
        <v>420</v>
      </c>
      <c r="U156" s="40">
        <f>U157</f>
        <v>420</v>
      </c>
      <c r="AA156" s="58"/>
    </row>
    <row r="157" spans="1:27" ht="22.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2" t="s">
        <v>127</v>
      </c>
      <c r="M157" s="49">
        <v>966</v>
      </c>
      <c r="N157" s="54">
        <v>10</v>
      </c>
      <c r="O157" s="54">
        <v>3</v>
      </c>
      <c r="P157" s="38">
        <v>8300000190</v>
      </c>
      <c r="Q157" s="39">
        <v>323</v>
      </c>
      <c r="R157" s="66"/>
      <c r="S157" s="66"/>
      <c r="T157" s="40">
        <v>420</v>
      </c>
      <c r="U157" s="40">
        <v>420</v>
      </c>
      <c r="AA157" s="58"/>
    </row>
  </sheetData>
  <mergeCells count="383">
    <mergeCell ref="R109:S109"/>
    <mergeCell ref="A117:L117"/>
    <mergeCell ref="R117:S117"/>
    <mergeCell ref="V122:Z122"/>
    <mergeCell ref="R124:S124"/>
    <mergeCell ref="V124:Z124"/>
    <mergeCell ref="R156:S156"/>
    <mergeCell ref="R157:S157"/>
    <mergeCell ref="M11:R11"/>
    <mergeCell ref="S11:U11"/>
    <mergeCell ref="A14:L14"/>
    <mergeCell ref="R14:S14"/>
    <mergeCell ref="V14:Z14"/>
    <mergeCell ref="A15:L15"/>
    <mergeCell ref="R15:S15"/>
    <mergeCell ref="V15:Z15"/>
    <mergeCell ref="A16:L16"/>
    <mergeCell ref="R16:S16"/>
    <mergeCell ref="V16:Z16"/>
    <mergeCell ref="A128:L128"/>
    <mergeCell ref="R128:S128"/>
    <mergeCell ref="V128:Z128"/>
    <mergeCell ref="A130:L130"/>
    <mergeCell ref="A102:L102"/>
    <mergeCell ref="R102:S102"/>
    <mergeCell ref="V102:Z102"/>
    <mergeCell ref="A109:L109"/>
    <mergeCell ref="V37:Z37"/>
    <mergeCell ref="R38:S38"/>
    <mergeCell ref="V38:Z38"/>
    <mergeCell ref="R51:S51"/>
    <mergeCell ref="V117:Z117"/>
    <mergeCell ref="A122:L122"/>
    <mergeCell ref="R78:S78"/>
    <mergeCell ref="V78:Z78"/>
    <mergeCell ref="A73:L73"/>
    <mergeCell ref="R73:S73"/>
    <mergeCell ref="A116:L116"/>
    <mergeCell ref="R116:S116"/>
    <mergeCell ref="V116:Z116"/>
    <mergeCell ref="A96:L96"/>
    <mergeCell ref="R96:S96"/>
    <mergeCell ref="V96:Z96"/>
    <mergeCell ref="V89:Z89"/>
    <mergeCell ref="A101:L101"/>
    <mergeCell ref="A103:L103"/>
    <mergeCell ref="R103:S103"/>
    <mergeCell ref="V103:Z103"/>
    <mergeCell ref="A127:L127"/>
    <mergeCell ref="R127:S127"/>
    <mergeCell ref="A118:L118"/>
    <mergeCell ref="R118:S118"/>
    <mergeCell ref="V118:Z118"/>
    <mergeCell ref="V123:Z123"/>
    <mergeCell ref="A120:L120"/>
    <mergeCell ref="R120:S120"/>
    <mergeCell ref="V120:Z120"/>
    <mergeCell ref="A121:L121"/>
    <mergeCell ref="R121:S121"/>
    <mergeCell ref="V127:Z127"/>
    <mergeCell ref="A123:L123"/>
    <mergeCell ref="R123:S123"/>
    <mergeCell ref="A119:L119"/>
    <mergeCell ref="R119:S119"/>
    <mergeCell ref="V119:Z119"/>
    <mergeCell ref="R122:S122"/>
    <mergeCell ref="A17:L17"/>
    <mergeCell ref="R17:S17"/>
    <mergeCell ref="V17:Z17"/>
    <mergeCell ref="A24:L24"/>
    <mergeCell ref="R24:S24"/>
    <mergeCell ref="V24:Z24"/>
    <mergeCell ref="A37:L37"/>
    <mergeCell ref="V45:Z45"/>
    <mergeCell ref="A52:L52"/>
    <mergeCell ref="R52:S52"/>
    <mergeCell ref="V52:Z52"/>
    <mergeCell ref="A46:L46"/>
    <mergeCell ref="R46:S46"/>
    <mergeCell ref="V46:Z46"/>
    <mergeCell ref="A48:L48"/>
    <mergeCell ref="V23:Z23"/>
    <mergeCell ref="A44:L44"/>
    <mergeCell ref="R44:S44"/>
    <mergeCell ref="V44:Z44"/>
    <mergeCell ref="R37:S37"/>
    <mergeCell ref="A18:L18"/>
    <mergeCell ref="R18:S18"/>
    <mergeCell ref="V18:Z18"/>
    <mergeCell ref="A25:L25"/>
    <mergeCell ref="R25:S25"/>
    <mergeCell ref="V25:Z25"/>
    <mergeCell ref="A38:L38"/>
    <mergeCell ref="R60:S60"/>
    <mergeCell ref="V60:Z60"/>
    <mergeCell ref="A59:L59"/>
    <mergeCell ref="R59:S59"/>
    <mergeCell ref="V59:Z59"/>
    <mergeCell ref="A60:L60"/>
    <mergeCell ref="A57:L57"/>
    <mergeCell ref="R57:S57"/>
    <mergeCell ref="V57:Z57"/>
    <mergeCell ref="A58:L58"/>
    <mergeCell ref="R29:S29"/>
    <mergeCell ref="V29:Z29"/>
    <mergeCell ref="A30:L30"/>
    <mergeCell ref="R30:S30"/>
    <mergeCell ref="V30:Z30"/>
    <mergeCell ref="A50:L50"/>
    <mergeCell ref="R50:S50"/>
    <mergeCell ref="V50:Z50"/>
    <mergeCell ref="V47:Z47"/>
    <mergeCell ref="A41:L41"/>
    <mergeCell ref="R41:S41"/>
    <mergeCell ref="V101:Z101"/>
    <mergeCell ref="A108:L108"/>
    <mergeCell ref="R108:S108"/>
    <mergeCell ref="V108:Z108"/>
    <mergeCell ref="V107:Z107"/>
    <mergeCell ref="R105:S105"/>
    <mergeCell ref="V105:Z105"/>
    <mergeCell ref="A106:L106"/>
    <mergeCell ref="A111:L111"/>
    <mergeCell ref="R111:S111"/>
    <mergeCell ref="V111:Z111"/>
    <mergeCell ref="R101:S101"/>
    <mergeCell ref="R110:S110"/>
    <mergeCell ref="V110:Z110"/>
    <mergeCell ref="V109:Z109"/>
    <mergeCell ref="A105:L105"/>
    <mergeCell ref="A104:L104"/>
    <mergeCell ref="R104:S104"/>
    <mergeCell ref="V104:Z104"/>
    <mergeCell ref="V106:Z106"/>
    <mergeCell ref="R106:S106"/>
    <mergeCell ref="A107:L107"/>
    <mergeCell ref="R107:S107"/>
    <mergeCell ref="A110:L110"/>
    <mergeCell ref="A115:L115"/>
    <mergeCell ref="R115:S115"/>
    <mergeCell ref="A114:L114"/>
    <mergeCell ref="R114:S114"/>
    <mergeCell ref="V114:Z114"/>
    <mergeCell ref="A113:L113"/>
    <mergeCell ref="R113:S113"/>
    <mergeCell ref="V115:Z115"/>
    <mergeCell ref="V113:Z113"/>
    <mergeCell ref="A112:L112"/>
    <mergeCell ref="R112:S112"/>
    <mergeCell ref="V112:Z112"/>
    <mergeCell ref="A19:L19"/>
    <mergeCell ref="R19:S19"/>
    <mergeCell ref="V19:Z19"/>
    <mergeCell ref="A26:L26"/>
    <mergeCell ref="R26:S26"/>
    <mergeCell ref="V26:Z26"/>
    <mergeCell ref="A31:L31"/>
    <mergeCell ref="R31:S31"/>
    <mergeCell ref="V31:Z31"/>
    <mergeCell ref="A20:L20"/>
    <mergeCell ref="R20:S20"/>
    <mergeCell ref="V20:Z20"/>
    <mergeCell ref="A27:L27"/>
    <mergeCell ref="R27:S27"/>
    <mergeCell ref="V22:Z22"/>
    <mergeCell ref="A23:L23"/>
    <mergeCell ref="R23:S23"/>
    <mergeCell ref="R58:S58"/>
    <mergeCell ref="V58:Z58"/>
    <mergeCell ref="A53:L53"/>
    <mergeCell ref="R53:S53"/>
    <mergeCell ref="V73:Z73"/>
    <mergeCell ref="V75:Z75"/>
    <mergeCell ref="V71:Z71"/>
    <mergeCell ref="A72:L72"/>
    <mergeCell ref="R72:S72"/>
    <mergeCell ref="V51:Z51"/>
    <mergeCell ref="A56:L56"/>
    <mergeCell ref="A70:L70"/>
    <mergeCell ref="R70:S70"/>
    <mergeCell ref="A69:L69"/>
    <mergeCell ref="V72:Z72"/>
    <mergeCell ref="V53:Z53"/>
    <mergeCell ref="A45:L45"/>
    <mergeCell ref="R45:S45"/>
    <mergeCell ref="R91:S91"/>
    <mergeCell ref="A99:L99"/>
    <mergeCell ref="R99:S99"/>
    <mergeCell ref="V99:Z99"/>
    <mergeCell ref="A93:L93"/>
    <mergeCell ref="R93:S93"/>
    <mergeCell ref="V93:Z93"/>
    <mergeCell ref="A75:L75"/>
    <mergeCell ref="A76:L76"/>
    <mergeCell ref="R76:S76"/>
    <mergeCell ref="V76:Z76"/>
    <mergeCell ref="R90:S90"/>
    <mergeCell ref="V90:Z90"/>
    <mergeCell ref="A95:L95"/>
    <mergeCell ref="R95:S95"/>
    <mergeCell ref="V95:Z95"/>
    <mergeCell ref="A88:L88"/>
    <mergeCell ref="R88:S88"/>
    <mergeCell ref="A79:L79"/>
    <mergeCell ref="V80:Z80"/>
    <mergeCell ref="R75:S75"/>
    <mergeCell ref="R68:S68"/>
    <mergeCell ref="A77:L77"/>
    <mergeCell ref="R77:S77"/>
    <mergeCell ref="V77:Z77"/>
    <mergeCell ref="A89:L89"/>
    <mergeCell ref="R89:S89"/>
    <mergeCell ref="V79:Z79"/>
    <mergeCell ref="A78:L78"/>
    <mergeCell ref="R48:S48"/>
    <mergeCell ref="V48:Z48"/>
    <mergeCell ref="V68:Z68"/>
    <mergeCell ref="R71:S71"/>
    <mergeCell ref="V70:Z70"/>
    <mergeCell ref="A61:L61"/>
    <mergeCell ref="R61:S61"/>
    <mergeCell ref="V61:Z61"/>
    <mergeCell ref="A71:L71"/>
    <mergeCell ref="R63:S63"/>
    <mergeCell ref="V63:Z63"/>
    <mergeCell ref="A65:L65"/>
    <mergeCell ref="R69:S69"/>
    <mergeCell ref="V69:Z69"/>
    <mergeCell ref="A67:L67"/>
    <mergeCell ref="R67:S67"/>
    <mergeCell ref="V67:Z67"/>
    <mergeCell ref="A97:L97"/>
    <mergeCell ref="A91:L91"/>
    <mergeCell ref="R92:S92"/>
    <mergeCell ref="V92:Z92"/>
    <mergeCell ref="V88:Z88"/>
    <mergeCell ref="R81:S81"/>
    <mergeCell ref="V81:Z81"/>
    <mergeCell ref="R79:S79"/>
    <mergeCell ref="V100:Z100"/>
    <mergeCell ref="A98:L98"/>
    <mergeCell ref="R98:S98"/>
    <mergeCell ref="V98:Z98"/>
    <mergeCell ref="R97:S97"/>
    <mergeCell ref="V97:Z97"/>
    <mergeCell ref="A100:L100"/>
    <mergeCell ref="A92:L92"/>
    <mergeCell ref="A81:L81"/>
    <mergeCell ref="A80:L80"/>
    <mergeCell ref="R80:S80"/>
    <mergeCell ref="A90:L90"/>
    <mergeCell ref="A34:L34"/>
    <mergeCell ref="R34:S34"/>
    <mergeCell ref="V91:Z91"/>
    <mergeCell ref="A21:L21"/>
    <mergeCell ref="R21:S21"/>
    <mergeCell ref="V21:Z21"/>
    <mergeCell ref="A28:L28"/>
    <mergeCell ref="R28:S28"/>
    <mergeCell ref="V28:Z28"/>
    <mergeCell ref="A22:L22"/>
    <mergeCell ref="R22:S22"/>
    <mergeCell ref="R65:S65"/>
    <mergeCell ref="V65:Z65"/>
    <mergeCell ref="V41:Z41"/>
    <mergeCell ref="A49:L49"/>
    <mergeCell ref="R49:S49"/>
    <mergeCell ref="V49:Z49"/>
    <mergeCell ref="A55:L55"/>
    <mergeCell ref="R55:S55"/>
    <mergeCell ref="V55:Z55"/>
    <mergeCell ref="A62:L62"/>
    <mergeCell ref="R62:S62"/>
    <mergeCell ref="V62:Z62"/>
    <mergeCell ref="A51:L51"/>
    <mergeCell ref="A39:L39"/>
    <mergeCell ref="A47:L47"/>
    <mergeCell ref="R47:S47"/>
    <mergeCell ref="A63:L63"/>
    <mergeCell ref="R138:S138"/>
    <mergeCell ref="V138:Z138"/>
    <mergeCell ref="R130:S130"/>
    <mergeCell ref="V130:Z130"/>
    <mergeCell ref="A137:L137"/>
    <mergeCell ref="R137:S137"/>
    <mergeCell ref="V137:Z137"/>
    <mergeCell ref="A136:L136"/>
    <mergeCell ref="R136:S136"/>
    <mergeCell ref="V136:Z136"/>
    <mergeCell ref="A131:L131"/>
    <mergeCell ref="R131:S131"/>
    <mergeCell ref="V131:Z131"/>
    <mergeCell ref="V135:Z135"/>
    <mergeCell ref="A134:L134"/>
    <mergeCell ref="R134:S134"/>
    <mergeCell ref="V134:Z134"/>
    <mergeCell ref="A129:L129"/>
    <mergeCell ref="R129:S129"/>
    <mergeCell ref="V129:Z129"/>
    <mergeCell ref="A135:L135"/>
    <mergeCell ref="R135:S135"/>
    <mergeCell ref="R100:S100"/>
    <mergeCell ref="R35:S35"/>
    <mergeCell ref="V35:Z35"/>
    <mergeCell ref="A43:L43"/>
    <mergeCell ref="R43:S43"/>
    <mergeCell ref="V43:Z43"/>
    <mergeCell ref="V27:Z27"/>
    <mergeCell ref="A32:L32"/>
    <mergeCell ref="R32:S32"/>
    <mergeCell ref="V32:Z32"/>
    <mergeCell ref="A40:L40"/>
    <mergeCell ref="R39:S39"/>
    <mergeCell ref="V39:Z39"/>
    <mergeCell ref="A33:L33"/>
    <mergeCell ref="R33:S33"/>
    <mergeCell ref="V33:Z33"/>
    <mergeCell ref="A29:L29"/>
    <mergeCell ref="R42:S42"/>
    <mergeCell ref="V42:Z42"/>
    <mergeCell ref="R40:S40"/>
    <mergeCell ref="V40:Z40"/>
    <mergeCell ref="A42:L42"/>
    <mergeCell ref="V34:Z34"/>
    <mergeCell ref="A35:L35"/>
    <mergeCell ref="A141:L141"/>
    <mergeCell ref="R141:S141"/>
    <mergeCell ref="V141:Z141"/>
    <mergeCell ref="A139:L139"/>
    <mergeCell ref="R139:S139"/>
    <mergeCell ref="V139:Z139"/>
    <mergeCell ref="A138:L138"/>
    <mergeCell ref="R56:S56"/>
    <mergeCell ref="V56:Z56"/>
    <mergeCell ref="A64:L64"/>
    <mergeCell ref="R64:S64"/>
    <mergeCell ref="V64:Z64"/>
    <mergeCell ref="A66:L66"/>
    <mergeCell ref="R66:S66"/>
    <mergeCell ref="V66:Z66"/>
    <mergeCell ref="A132:L132"/>
    <mergeCell ref="R132:S132"/>
    <mergeCell ref="V132:Z132"/>
    <mergeCell ref="A140:L140"/>
    <mergeCell ref="R140:S140"/>
    <mergeCell ref="V140:Z140"/>
    <mergeCell ref="A124:L124"/>
    <mergeCell ref="L9:U9"/>
    <mergeCell ref="V121:Z121"/>
    <mergeCell ref="A125:L125"/>
    <mergeCell ref="R125:S125"/>
    <mergeCell ref="V125:Z125"/>
    <mergeCell ref="A126:L126"/>
    <mergeCell ref="R126:S126"/>
    <mergeCell ref="V126:Z126"/>
    <mergeCell ref="A133:L133"/>
    <mergeCell ref="R133:S133"/>
    <mergeCell ref="V133:Z133"/>
    <mergeCell ref="A82:L82"/>
    <mergeCell ref="R82:S82"/>
    <mergeCell ref="V82:Z82"/>
    <mergeCell ref="A94:L94"/>
    <mergeCell ref="R94:S94"/>
    <mergeCell ref="V94:Z94"/>
    <mergeCell ref="A74:L74"/>
    <mergeCell ref="R74:S74"/>
    <mergeCell ref="V74:Z74"/>
    <mergeCell ref="A68:L68"/>
    <mergeCell ref="A54:L54"/>
    <mergeCell ref="R54:S54"/>
    <mergeCell ref="V54:Z54"/>
    <mergeCell ref="A147:L147"/>
    <mergeCell ref="R147:S147"/>
    <mergeCell ref="A142:L142"/>
    <mergeCell ref="R142:S142"/>
    <mergeCell ref="A143:L143"/>
    <mergeCell ref="R143:S143"/>
    <mergeCell ref="A144:L144"/>
    <mergeCell ref="R144:S144"/>
    <mergeCell ref="A145:L145"/>
    <mergeCell ref="R145:S145"/>
    <mergeCell ref="A146:L146"/>
    <mergeCell ref="R146:S146"/>
  </mergeCells>
  <pageMargins left="0.98425196850393704" right="0.39370078740157483" top="0.98425196850393704" bottom="0.98425196850393704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прил8</vt:lpstr>
      <vt:lpstr>прил8!Заголовки_для_печати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Бух</cp:lastModifiedBy>
  <cp:lastPrinted>2024-01-10T03:37:27Z</cp:lastPrinted>
  <dcterms:created xsi:type="dcterms:W3CDTF">2019-11-07T07:22:29Z</dcterms:created>
  <dcterms:modified xsi:type="dcterms:W3CDTF">2024-01-11T08:42:13Z</dcterms:modified>
</cp:coreProperties>
</file>